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esktop\MCM 2015\"/>
    </mc:Choice>
  </mc:AlternateContent>
  <bookViews>
    <workbookView xWindow="0" yWindow="-60" windowWidth="19035" windowHeight="9210" firstSheet="3" activeTab="8"/>
  </bookViews>
  <sheets>
    <sheet name="předškoláci" sheetId="1" r:id="rId1"/>
    <sheet name="předškolačky" sheetId="2" r:id="rId2"/>
    <sheet name="mladší školáci" sheetId="3" r:id="rId3"/>
    <sheet name="mladší školačky" sheetId="4" r:id="rId4"/>
    <sheet name="starší školáci" sheetId="5" r:id="rId5"/>
    <sheet name="starší školačky" sheetId="6" r:id="rId6"/>
    <sheet name="junioři" sheetId="7" r:id="rId7"/>
    <sheet name="juniorky" sheetId="8" r:id="rId8"/>
    <sheet name="Všechny kat" sheetId="9" r:id="rId9"/>
  </sheets>
  <definedNames>
    <definedName name="_xlnm.Print_Area" localSheetId="8">'Všechny kat'!$1:$2</definedName>
  </definedNames>
  <calcPr calcId="152511"/>
</workbook>
</file>

<file path=xl/calcChain.xml><?xml version="1.0" encoding="utf-8"?>
<calcChain xmlns="http://schemas.openxmlformats.org/spreadsheetml/2006/main">
  <c r="B119" i="9" l="1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B3" i="8" l="1"/>
  <c r="B8" i="3"/>
  <c r="B7" i="3"/>
  <c r="B6" i="3"/>
  <c r="B4" i="3"/>
  <c r="B3" i="4"/>
  <c r="B4" i="1"/>
  <c r="B3" i="1"/>
  <c r="B4" i="2"/>
  <c r="B3" i="2"/>
  <c r="B8" i="1" l="1"/>
  <c r="B7" i="8"/>
  <c r="B8" i="8"/>
  <c r="B6" i="8"/>
  <c r="B5" i="8"/>
  <c r="B4" i="8"/>
  <c r="B12" i="7"/>
  <c r="B9" i="7"/>
  <c r="B19" i="7"/>
  <c r="B18" i="7"/>
  <c r="B17" i="7"/>
  <c r="B16" i="7"/>
  <c r="B15" i="7"/>
  <c r="B14" i="7"/>
  <c r="B13" i="7"/>
  <c r="B11" i="7"/>
  <c r="B10" i="7"/>
  <c r="B8" i="7"/>
  <c r="B7" i="7"/>
  <c r="B6" i="7"/>
  <c r="B5" i="7"/>
  <c r="B4" i="7"/>
  <c r="B3" i="7"/>
  <c r="B14" i="6"/>
  <c r="B19" i="6"/>
  <c r="B18" i="6"/>
  <c r="B17" i="6"/>
  <c r="B16" i="6"/>
  <c r="B15" i="6"/>
  <c r="B13" i="6"/>
  <c r="B12" i="6"/>
  <c r="B11" i="6"/>
  <c r="B10" i="6"/>
  <c r="B9" i="6"/>
  <c r="B8" i="6"/>
  <c r="B7" i="6"/>
  <c r="B6" i="6"/>
  <c r="B5" i="6"/>
  <c r="B4" i="6"/>
  <c r="B3" i="6"/>
  <c r="B15" i="5"/>
  <c r="B23" i="5"/>
  <c r="B22" i="5"/>
  <c r="B7" i="5"/>
  <c r="B21" i="5"/>
  <c r="B20" i="5"/>
  <c r="B19" i="5"/>
  <c r="B18" i="5"/>
  <c r="B17" i="5"/>
  <c r="B16" i="5"/>
  <c r="B14" i="5"/>
  <c r="B6" i="5"/>
  <c r="B13" i="5"/>
  <c r="B12" i="5"/>
  <c r="B11" i="5"/>
  <c r="B10" i="5"/>
  <c r="B9" i="5"/>
  <c r="B5" i="5"/>
  <c r="B8" i="5"/>
  <c r="B4" i="5"/>
  <c r="B3" i="5"/>
  <c r="B8" i="4"/>
  <c r="B13" i="4"/>
  <c r="B15" i="4"/>
  <c r="B14" i="4"/>
  <c r="B12" i="4"/>
  <c r="B11" i="4"/>
  <c r="B10" i="4"/>
  <c r="B9" i="4"/>
  <c r="B7" i="4"/>
  <c r="B6" i="4"/>
  <c r="B5" i="4"/>
  <c r="B4" i="4"/>
  <c r="B23" i="3"/>
  <c r="B22" i="3"/>
  <c r="B21" i="3"/>
  <c r="B20" i="3"/>
  <c r="B19" i="3"/>
  <c r="B10" i="3"/>
  <c r="B18" i="3"/>
  <c r="B17" i="3"/>
  <c r="B16" i="3"/>
  <c r="B15" i="3"/>
  <c r="B14" i="3"/>
  <c r="B13" i="3"/>
  <c r="B12" i="3"/>
  <c r="B11" i="3"/>
  <c r="B9" i="3"/>
  <c r="B5" i="3"/>
  <c r="B3" i="3"/>
  <c r="B8" i="2"/>
  <c r="B13" i="2"/>
  <c r="B12" i="2"/>
  <c r="B11" i="2"/>
  <c r="B10" i="2"/>
  <c r="B9" i="2"/>
  <c r="B5" i="2"/>
  <c r="B7" i="2"/>
  <c r="B6" i="2"/>
  <c r="B13" i="1" l="1"/>
  <c r="B7" i="1"/>
  <c r="B5" i="1" l="1"/>
  <c r="B6" i="1"/>
  <c r="B9" i="1"/>
  <c r="B10" i="1"/>
  <c r="B11" i="1"/>
  <c r="B12" i="1"/>
</calcChain>
</file>

<file path=xl/sharedStrings.xml><?xml version="1.0" encoding="utf-8"?>
<sst xmlns="http://schemas.openxmlformats.org/spreadsheetml/2006/main" count="1128" uniqueCount="239">
  <si>
    <t>Počet závodů</t>
  </si>
  <si>
    <t>Kategorie</t>
  </si>
  <si>
    <t>Body</t>
  </si>
  <si>
    <t>Ročník</t>
  </si>
  <si>
    <t>Pořadí</t>
  </si>
  <si>
    <t>Body celkem</t>
  </si>
  <si>
    <t>Oddíl/město</t>
  </si>
  <si>
    <t>Celkové pořadí</t>
  </si>
  <si>
    <t>předškoláci</t>
  </si>
  <si>
    <t>Příjmení a jméno</t>
  </si>
  <si>
    <t>předškolačky</t>
  </si>
  <si>
    <t>Kučera Adam</t>
  </si>
  <si>
    <t>Rašner Patrik</t>
  </si>
  <si>
    <t>Pavelka David</t>
  </si>
  <si>
    <t>mladší školáci</t>
  </si>
  <si>
    <t>mladší školačky</t>
  </si>
  <si>
    <t>starší školáci</t>
  </si>
  <si>
    <t>starší školačky</t>
  </si>
  <si>
    <t>Malá cena mladých vytrvalců 2015</t>
  </si>
  <si>
    <t>7.3.2015 (so) Grymov</t>
  </si>
  <si>
    <t>18.4.2015 (so) Kopeček</t>
  </si>
  <si>
    <t>23.5.2015 (so) Kokina</t>
  </si>
  <si>
    <t>30.5.2015 (so) Skalka</t>
  </si>
  <si>
    <t>27.6.2015 (so) Bělkovice</t>
  </si>
  <si>
    <t>10.7.2015 (pá) Pětka</t>
  </si>
  <si>
    <t>Dohnal Patrik</t>
  </si>
  <si>
    <t>Slovák Josef</t>
  </si>
  <si>
    <t>Bábek Richard</t>
  </si>
  <si>
    <t>Krajčová Emma</t>
  </si>
  <si>
    <t>Kriklová Lenka</t>
  </si>
  <si>
    <t>Kargerová Eva</t>
  </si>
  <si>
    <t>Marečková Emma</t>
  </si>
  <si>
    <t>Motáň Michal</t>
  </si>
  <si>
    <t>Holý Adam</t>
  </si>
  <si>
    <t>Bartl Tomáš</t>
  </si>
  <si>
    <t>Krajča Kvido</t>
  </si>
  <si>
    <t>Kargerová Adéla</t>
  </si>
  <si>
    <t>Holý Matěj</t>
  </si>
  <si>
    <t>Vrťo Adam</t>
  </si>
  <si>
    <t>Vrťo Filip</t>
  </si>
  <si>
    <t>Podjuklová Kristina</t>
  </si>
  <si>
    <t>Bartlová Tereza</t>
  </si>
  <si>
    <t>junioři</t>
  </si>
  <si>
    <t>Soldánová Jana</t>
  </si>
  <si>
    <t>juniorky</t>
  </si>
  <si>
    <t>Buc Dominik</t>
  </si>
  <si>
    <t>Vymazal Vilém</t>
  </si>
  <si>
    <t>Paseka</t>
  </si>
  <si>
    <t>Rokytnice</t>
  </si>
  <si>
    <t>Biatlon Prostějov</t>
  </si>
  <si>
    <t>2.-3.</t>
  </si>
  <si>
    <t>1.</t>
  </si>
  <si>
    <t>Ambrožová Sára</t>
  </si>
  <si>
    <t>Olomouc</t>
  </si>
  <si>
    <t>Králová</t>
  </si>
  <si>
    <t>Jaroměřice</t>
  </si>
  <si>
    <t>2.</t>
  </si>
  <si>
    <t>3.</t>
  </si>
  <si>
    <t>4.</t>
  </si>
  <si>
    <t>5.</t>
  </si>
  <si>
    <t>Koutný Ondřej</t>
  </si>
  <si>
    <t>Spurný Šimon</t>
  </si>
  <si>
    <t>AK Šternberk</t>
  </si>
  <si>
    <t>Trisk Olomouc</t>
  </si>
  <si>
    <t>Chovaneček David</t>
  </si>
  <si>
    <t>Šternberk</t>
  </si>
  <si>
    <t>Vymazal Daniel</t>
  </si>
  <si>
    <t>Tašek Jan</t>
  </si>
  <si>
    <t>Dolany</t>
  </si>
  <si>
    <t>7.</t>
  </si>
  <si>
    <t>10.</t>
  </si>
  <si>
    <t>Tašková Nikola</t>
  </si>
  <si>
    <t>Koutný Jan</t>
  </si>
  <si>
    <t>Jašek Pavel</t>
  </si>
  <si>
    <t>Lašťany</t>
  </si>
  <si>
    <t>Bábek Alexandr</t>
  </si>
  <si>
    <t>AK EZ Kopřivnice</t>
  </si>
  <si>
    <t>Chovanečková Nikola</t>
  </si>
  <si>
    <t>Hranice</t>
  </si>
  <si>
    <t>Jašková Zuzana</t>
  </si>
  <si>
    <t>Podjukl Vojtěch</t>
  </si>
  <si>
    <t>SK Hranice</t>
  </si>
  <si>
    <t>Běhej Šumperk</t>
  </si>
  <si>
    <t>Bernard Mikuláš</t>
  </si>
  <si>
    <t>Hradil Jan</t>
  </si>
  <si>
    <t>Biatlon Bobrky</t>
  </si>
  <si>
    <t>Gogela Martin</t>
  </si>
  <si>
    <t>AK Olomouc</t>
  </si>
  <si>
    <t>Gobko Tomáš</t>
  </si>
  <si>
    <t>Marian Papšík</t>
  </si>
  <si>
    <t>Kotrla Josef</t>
  </si>
  <si>
    <t>6.</t>
  </si>
  <si>
    <t>8.</t>
  </si>
  <si>
    <t>Dvořáková Dagmar</t>
  </si>
  <si>
    <t>AK AHA Vyškov</t>
  </si>
  <si>
    <t>Mohošková Kateřina</t>
  </si>
  <si>
    <t>Juřicová Alžběta</t>
  </si>
  <si>
    <t>juniorky!!!</t>
  </si>
  <si>
    <t>junioři!!!</t>
  </si>
  <si>
    <t>Poprava Martin</t>
  </si>
  <si>
    <t>Křelov</t>
  </si>
  <si>
    <t>Valenta Matyáš</t>
  </si>
  <si>
    <t>Horka n. Moravou</t>
  </si>
  <si>
    <t>Poprava Radim</t>
  </si>
  <si>
    <t>AP Olomouc</t>
  </si>
  <si>
    <t>Zacharová</t>
  </si>
  <si>
    <t>4.-5.</t>
  </si>
  <si>
    <t>Melcr Stanislav</t>
  </si>
  <si>
    <t>Rychlý Kristián</t>
  </si>
  <si>
    <t>Valenta Štěpán</t>
  </si>
  <si>
    <t>Zachar David</t>
  </si>
  <si>
    <t>7.-8.</t>
  </si>
  <si>
    <t>Martinková Klára</t>
  </si>
  <si>
    <t>Basková Barbora</t>
  </si>
  <si>
    <t>Rýmařov</t>
  </si>
  <si>
    <t>Kovářová Lucie</t>
  </si>
  <si>
    <t>Bucová Barbora</t>
  </si>
  <si>
    <t>Švecová Barbora</t>
  </si>
  <si>
    <t>Vachutka Jaromír</t>
  </si>
  <si>
    <t>Kachyňa Tadeáš</t>
  </si>
  <si>
    <t>9.</t>
  </si>
  <si>
    <t>Melcrová Elen</t>
  </si>
  <si>
    <t>Macourková Zuzana</t>
  </si>
  <si>
    <t>Hlušovice</t>
  </si>
  <si>
    <t>Vachutková Alena</t>
  </si>
  <si>
    <t>Velká Bystřice</t>
  </si>
  <si>
    <t>Stehlíčková Karolína</t>
  </si>
  <si>
    <t>Berger Jan</t>
  </si>
  <si>
    <t>Koupil Michal</t>
  </si>
  <si>
    <t>Hlubočky</t>
  </si>
  <si>
    <t>AK Drnovice</t>
  </si>
  <si>
    <t>Tomanová Maja</t>
  </si>
  <si>
    <t>Orel Vyškov</t>
  </si>
  <si>
    <t>Čechmánek Eduard</t>
  </si>
  <si>
    <t>Sokol Tovačov</t>
  </si>
  <si>
    <t>Tomanová Stela</t>
  </si>
  <si>
    <t>Odehnalová Vanessa</t>
  </si>
  <si>
    <t>KB Bobrky</t>
  </si>
  <si>
    <t>Kopecký Tomáš</t>
  </si>
  <si>
    <t>Chmelař Filip</t>
  </si>
  <si>
    <t>Slatinky</t>
  </si>
  <si>
    <t>SK Slatinky</t>
  </si>
  <si>
    <t>Kuncová Martina</t>
  </si>
  <si>
    <t>Neubauerová Klára</t>
  </si>
  <si>
    <t>Karásková Denisa</t>
  </si>
  <si>
    <t>ZPV Prostějov</t>
  </si>
  <si>
    <t>Hošťálek Ondřej</t>
  </si>
  <si>
    <t>Chmelař Pavel</t>
  </si>
  <si>
    <t xml:space="preserve">Horna Jan </t>
  </si>
  <si>
    <t>Seloutky</t>
  </si>
  <si>
    <t>Sysel Jan</t>
  </si>
  <si>
    <t>Vřesovice</t>
  </si>
  <si>
    <t>Karásek Matyáš</t>
  </si>
  <si>
    <t>Chmelař Jan</t>
  </si>
  <si>
    <t>7.-9.</t>
  </si>
  <si>
    <t>15.</t>
  </si>
  <si>
    <t>11.-12.</t>
  </si>
  <si>
    <t>13.</t>
  </si>
  <si>
    <t>11.</t>
  </si>
  <si>
    <t>junioři!!!  +st.škol.</t>
  </si>
  <si>
    <t xml:space="preserve">junioři!!! </t>
  </si>
  <si>
    <t>juniorky!!!+st.škol.</t>
  </si>
  <si>
    <t>Čtvrtlík Vojtěch</t>
  </si>
  <si>
    <t>CH3 Šumperk</t>
  </si>
  <si>
    <t>Urbánková Tereza</t>
  </si>
  <si>
    <t>Krňávková Anna</t>
  </si>
  <si>
    <t>SK Sigma Olomouc</t>
  </si>
  <si>
    <t>Lipenský Matouš</t>
  </si>
  <si>
    <t>BMX Uničov</t>
  </si>
  <si>
    <t>Grožaj Samuel</t>
  </si>
  <si>
    <t>Valašské Meziříčí</t>
  </si>
  <si>
    <t>Urbánek Vojtěch</t>
  </si>
  <si>
    <t>Svoboda Michal</t>
  </si>
  <si>
    <t>16.</t>
  </si>
  <si>
    <t>19.</t>
  </si>
  <si>
    <t>17.-18.</t>
  </si>
  <si>
    <t>20.</t>
  </si>
  <si>
    <t>17.-19.</t>
  </si>
  <si>
    <t>21.</t>
  </si>
  <si>
    <t>Koupilová Eliška</t>
  </si>
  <si>
    <t>Odstrčilová Adéla</t>
  </si>
  <si>
    <t>Vranka Filip</t>
  </si>
  <si>
    <t>Sokol Náklo</t>
  </si>
  <si>
    <t>Peřina Michal</t>
  </si>
  <si>
    <t>Skřípov</t>
  </si>
  <si>
    <t>Lipenský Vít</t>
  </si>
  <si>
    <t>GRMB</t>
  </si>
  <si>
    <t>Vrabel Štěpán</t>
  </si>
  <si>
    <t>Peřina Petr</t>
  </si>
  <si>
    <t>9.-11.</t>
  </si>
  <si>
    <t xml:space="preserve">Bendová Anna </t>
  </si>
  <si>
    <t>Čižíková Veronika</t>
  </si>
  <si>
    <t>Němcová Zuzana</t>
  </si>
  <si>
    <t>Němcová Barbora</t>
  </si>
  <si>
    <t>Galíková Sabina</t>
  </si>
  <si>
    <t>3.-6.</t>
  </si>
  <si>
    <t>Tkach Sergej</t>
  </si>
  <si>
    <t>Slezan F. M.</t>
  </si>
  <si>
    <t>Lučan Patrik</t>
  </si>
  <si>
    <t>Martinák Zdeněk</t>
  </si>
  <si>
    <t xml:space="preserve">Slezan F. M. </t>
  </si>
  <si>
    <t>junioři!!!+ml.škol.</t>
  </si>
  <si>
    <t>4.-6.</t>
  </si>
  <si>
    <t>9.-10.</t>
  </si>
  <si>
    <t>Starší školáci 2005-2001</t>
  </si>
  <si>
    <t>Starší školačky 2005-2001</t>
  </si>
  <si>
    <t>Mladší školačky 2009-2006</t>
  </si>
  <si>
    <t>Junioři 2000-1998</t>
  </si>
  <si>
    <t>Juniorky 2000-1998</t>
  </si>
  <si>
    <t>Mladší školáci 2009-2006</t>
  </si>
  <si>
    <t>Předškolačky 2012-2010</t>
  </si>
  <si>
    <t>Předškoláci 2012-2010</t>
  </si>
  <si>
    <t>Petrželová Lucie</t>
  </si>
  <si>
    <t>Atletika Holešov</t>
  </si>
  <si>
    <t>Kašparů Ema</t>
  </si>
  <si>
    <t>Varadero</t>
  </si>
  <si>
    <t>Petržela Adam</t>
  </si>
  <si>
    <t>Petrželová Michaela</t>
  </si>
  <si>
    <t>Pastorová Eliška</t>
  </si>
  <si>
    <t>Kunstler Marek</t>
  </si>
  <si>
    <t>Dub n. Mor.</t>
  </si>
  <si>
    <t>Beneš Šimon</t>
  </si>
  <si>
    <t>Martinčíková Nikola</t>
  </si>
  <si>
    <t>5.-6.</t>
  </si>
  <si>
    <t>Novák Adam</t>
  </si>
  <si>
    <t>13.-16.</t>
  </si>
  <si>
    <t>12.</t>
  </si>
  <si>
    <t>7.-10.</t>
  </si>
  <si>
    <t>11.-13.</t>
  </si>
  <si>
    <t>14.-16.</t>
  </si>
  <si>
    <t>20.-21.</t>
  </si>
  <si>
    <t>10.-12.</t>
  </si>
  <si>
    <t>13.-14.</t>
  </si>
  <si>
    <t>17.</t>
  </si>
  <si>
    <t>Bendová Anna</t>
  </si>
  <si>
    <t>Rousínov</t>
  </si>
  <si>
    <t>4.-7.</t>
  </si>
  <si>
    <t>8.-10.</t>
  </si>
  <si>
    <t>Künstler Marek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</si>
</sst>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</font>
    <font>
      <b/>
      <sz val="22"/>
      <color indexed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  <charset val="238"/>
    </font>
    <font>
      <sz val="8"/>
      <color theme="1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26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2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1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7" fillId="0" borderId="0" xfId="0" applyFont="1" applyFill="1" applyBorder="1"/>
    <xf numFmtId="0" fontId="11" fillId="0" borderId="0" xfId="0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13" fillId="0" borderId="0" xfId="0" applyFont="1" applyFill="1" applyBorder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0" fillId="0" borderId="0" xfId="0" applyBorder="1"/>
    <xf numFmtId="0" fontId="9" fillId="0" borderId="0" xfId="0" applyFont="1" applyBorder="1" applyAlignment="1">
      <alignment horizontal="left"/>
    </xf>
    <xf numFmtId="0" fontId="6" fillId="2" borderId="0" xfId="0" applyFont="1" applyFill="1" applyBorder="1"/>
    <xf numFmtId="0" fontId="13" fillId="2" borderId="0" xfId="0" applyFont="1" applyFill="1" applyBorder="1"/>
    <xf numFmtId="0" fontId="6" fillId="2" borderId="0" xfId="1" applyFont="1" applyFill="1" applyBorder="1"/>
    <xf numFmtId="0" fontId="6" fillId="2" borderId="0" xfId="0" applyFont="1" applyFill="1" applyBorder="1" applyAlignment="1">
      <alignment horizontal="left"/>
    </xf>
    <xf numFmtId="16" fontId="6" fillId="2" borderId="1" xfId="0" applyNumberFormat="1" applyFont="1" applyFill="1" applyBorder="1"/>
    <xf numFmtId="0" fontId="6" fillId="2" borderId="6" xfId="0" applyFont="1" applyFill="1" applyBorder="1"/>
    <xf numFmtId="0" fontId="6" fillId="0" borderId="1" xfId="0" applyFont="1" applyFill="1" applyBorder="1"/>
    <xf numFmtId="0" fontId="6" fillId="0" borderId="6" xfId="0" applyFont="1" applyFill="1" applyBorder="1"/>
    <xf numFmtId="16" fontId="6" fillId="0" borderId="1" xfId="0" applyNumberFormat="1" applyFont="1" applyFill="1" applyBorder="1"/>
    <xf numFmtId="0" fontId="0" fillId="0" borderId="6" xfId="0" applyFill="1" applyBorder="1"/>
    <xf numFmtId="16" fontId="6" fillId="0" borderId="7" xfId="0" applyNumberFormat="1" applyFont="1" applyFill="1" applyBorder="1"/>
    <xf numFmtId="0" fontId="6" fillId="0" borderId="8" xfId="0" applyFont="1" applyFill="1" applyBorder="1"/>
    <xf numFmtId="0" fontId="6" fillId="0" borderId="8" xfId="1" applyFont="1" applyFill="1" applyBorder="1"/>
    <xf numFmtId="0" fontId="6" fillId="0" borderId="8" xfId="0" applyFont="1" applyFill="1" applyBorder="1" applyAlignment="1">
      <alignment horizontal="left"/>
    </xf>
    <xf numFmtId="0" fontId="6" fillId="0" borderId="9" xfId="0" applyFont="1" applyFill="1" applyBorder="1"/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2" borderId="14" xfId="0" applyFont="1" applyFill="1" applyBorder="1"/>
    <xf numFmtId="0" fontId="6" fillId="0" borderId="14" xfId="0" applyFont="1" applyFill="1" applyBorder="1"/>
    <xf numFmtId="0" fontId="0" fillId="0" borderId="14" xfId="0" applyFill="1" applyBorder="1"/>
    <xf numFmtId="0" fontId="6" fillId="0" borderId="15" xfId="0" applyFont="1" applyFill="1" applyBorder="1"/>
    <xf numFmtId="49" fontId="5" fillId="0" borderId="10" xfId="0" applyNumberFormat="1" applyFont="1" applyFill="1" applyBorder="1" applyAlignment="1">
      <alignment horizontal="left" wrapText="1"/>
    </xf>
    <xf numFmtId="49" fontId="5" fillId="0" borderId="17" xfId="0" applyNumberFormat="1" applyFont="1" applyFill="1" applyBorder="1" applyAlignment="1">
      <alignment horizontal="left" wrapText="1"/>
    </xf>
    <xf numFmtId="0" fontId="5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6" fillId="2" borderId="17" xfId="0" applyFont="1" applyFill="1" applyBorder="1"/>
    <xf numFmtId="0" fontId="13" fillId="2" borderId="17" xfId="0" applyFont="1" applyFill="1" applyBorder="1"/>
    <xf numFmtId="0" fontId="6" fillId="2" borderId="17" xfId="1" applyFont="1" applyFill="1" applyBorder="1"/>
    <xf numFmtId="0" fontId="6" fillId="2" borderId="17" xfId="0" applyFont="1" applyFill="1" applyBorder="1" applyAlignment="1">
      <alignment horizontal="left"/>
    </xf>
    <xf numFmtId="0" fontId="6" fillId="0" borderId="17" xfId="0" applyFont="1" applyFill="1" applyBorder="1"/>
    <xf numFmtId="0" fontId="13" fillId="0" borderId="17" xfId="0" applyFont="1" applyFill="1" applyBorder="1"/>
    <xf numFmtId="0" fontId="6" fillId="0" borderId="17" xfId="1" applyFont="1" applyFill="1" applyBorder="1"/>
    <xf numFmtId="0" fontId="6" fillId="0" borderId="17" xfId="0" applyFont="1" applyFill="1" applyBorder="1" applyAlignment="1">
      <alignment horizontal="left"/>
    </xf>
    <xf numFmtId="0" fontId="12" fillId="0" borderId="17" xfId="0" applyFont="1" applyBorder="1"/>
    <xf numFmtId="0" fontId="12" fillId="0" borderId="17" xfId="0" applyFont="1" applyBorder="1" applyAlignment="1">
      <alignment horizontal="left"/>
    </xf>
    <xf numFmtId="0" fontId="0" fillId="0" borderId="17" xfId="0" applyBorder="1"/>
    <xf numFmtId="0" fontId="8" fillId="0" borderId="17" xfId="0" applyFont="1" applyBorder="1"/>
    <xf numFmtId="0" fontId="8" fillId="0" borderId="17" xfId="0" applyFont="1" applyFill="1" applyBorder="1"/>
    <xf numFmtId="0" fontId="5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49" fontId="5" fillId="0" borderId="19" xfId="0" applyNumberFormat="1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/>
    </xf>
    <xf numFmtId="0" fontId="6" fillId="2" borderId="21" xfId="0" applyFont="1" applyFill="1" applyBorder="1"/>
    <xf numFmtId="0" fontId="6" fillId="2" borderId="22" xfId="0" applyFont="1" applyFill="1" applyBorder="1"/>
    <xf numFmtId="0" fontId="6" fillId="0" borderId="21" xfId="0" applyFont="1" applyFill="1" applyBorder="1"/>
    <xf numFmtId="0" fontId="6" fillId="0" borderId="22" xfId="0" applyFont="1" applyFill="1" applyBorder="1"/>
    <xf numFmtId="0" fontId="8" fillId="0" borderId="22" xfId="0" applyFont="1" applyBorder="1"/>
    <xf numFmtId="0" fontId="8" fillId="0" borderId="22" xfId="0" applyFont="1" applyFill="1" applyBorder="1"/>
    <xf numFmtId="0" fontId="6" fillId="0" borderId="23" xfId="0" applyFont="1" applyFill="1" applyBorder="1"/>
    <xf numFmtId="0" fontId="6" fillId="0" borderId="24" xfId="0" applyFont="1" applyFill="1" applyBorder="1"/>
    <xf numFmtId="0" fontId="6" fillId="0" borderId="24" xfId="1" applyFont="1" applyFill="1" applyBorder="1"/>
    <xf numFmtId="0" fontId="0" fillId="0" borderId="24" xfId="0" applyBorder="1"/>
    <xf numFmtId="0" fontId="8" fillId="0" borderId="24" xfId="0" applyFont="1" applyBorder="1"/>
    <xf numFmtId="0" fontId="8" fillId="0" borderId="25" xfId="0" applyFont="1" applyBorder="1"/>
    <xf numFmtId="0" fontId="12" fillId="0" borderId="24" xfId="0" applyFont="1" applyBorder="1"/>
    <xf numFmtId="0" fontId="12" fillId="0" borderId="24" xfId="0" applyFont="1" applyBorder="1" applyAlignment="1">
      <alignment horizontal="left"/>
    </xf>
    <xf numFmtId="0" fontId="6" fillId="0" borderId="25" xfId="0" applyFont="1" applyFill="1" applyBorder="1"/>
    <xf numFmtId="0" fontId="6" fillId="2" borderId="19" xfId="0" applyFont="1" applyFill="1" applyBorder="1"/>
    <xf numFmtId="0" fontId="6" fillId="2" borderId="18" xfId="0" applyFont="1" applyFill="1" applyBorder="1"/>
    <xf numFmtId="0" fontId="6" fillId="2" borderId="18" xfId="1" applyFont="1" applyFill="1" applyBorder="1"/>
    <xf numFmtId="0" fontId="6" fillId="2" borderId="18" xfId="0" applyFont="1" applyFill="1" applyBorder="1" applyAlignment="1">
      <alignment horizontal="left"/>
    </xf>
    <xf numFmtId="0" fontId="6" fillId="2" borderId="20" xfId="0" applyFont="1" applyFill="1" applyBorder="1"/>
    <xf numFmtId="49" fontId="5" fillId="0" borderId="28" xfId="0" applyNumberFormat="1" applyFont="1" applyFill="1" applyBorder="1" applyAlignment="1">
      <alignment horizontal="left" wrapText="1"/>
    </xf>
    <xf numFmtId="0" fontId="5" fillId="0" borderId="26" xfId="0" applyFont="1" applyFill="1" applyBorder="1" applyAlignment="1">
      <alignment wrapText="1"/>
    </xf>
    <xf numFmtId="0" fontId="5" fillId="0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0" fontId="13" fillId="2" borderId="18" xfId="0" applyFont="1" applyFill="1" applyBorder="1"/>
    <xf numFmtId="0" fontId="12" fillId="0" borderId="17" xfId="0" applyFont="1" applyFill="1" applyBorder="1"/>
    <xf numFmtId="0" fontId="12" fillId="0" borderId="24" xfId="0" applyFont="1" applyFill="1" applyBorder="1"/>
    <xf numFmtId="49" fontId="5" fillId="0" borderId="29" xfId="0" applyNumberFormat="1" applyFont="1" applyFill="1" applyBorder="1" applyAlignment="1">
      <alignment horizontal="left" wrapText="1"/>
    </xf>
    <xf numFmtId="0" fontId="5" fillId="0" borderId="30" xfId="0" applyFont="1" applyFill="1" applyBorder="1" applyAlignment="1">
      <alignment wrapText="1"/>
    </xf>
    <xf numFmtId="0" fontId="5" fillId="0" borderId="3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center"/>
    </xf>
    <xf numFmtId="0" fontId="9" fillId="0" borderId="17" xfId="0" applyFont="1" applyFill="1" applyBorder="1"/>
    <xf numFmtId="0" fontId="9" fillId="0" borderId="17" xfId="0" applyFont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0" fontId="0" fillId="0" borderId="3" xfId="0" applyFill="1" applyBorder="1"/>
    <xf numFmtId="0" fontId="0" fillId="0" borderId="1" xfId="0" applyBorder="1"/>
    <xf numFmtId="16" fontId="6" fillId="2" borderId="17" xfId="0" applyNumberFormat="1" applyFont="1" applyFill="1" applyBorder="1"/>
    <xf numFmtId="16" fontId="6" fillId="0" borderId="17" xfId="0" applyNumberFormat="1" applyFont="1" applyFill="1" applyBorder="1"/>
    <xf numFmtId="0" fontId="6" fillId="0" borderId="17" xfId="0" applyFont="1" applyBorder="1"/>
    <xf numFmtId="0" fontId="6" fillId="0" borderId="17" xfId="0" applyFont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7" xfId="0" applyFill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1"/>
  <sheetViews>
    <sheetView zoomScaleNormal="100" workbookViewId="0">
      <pane ySplit="1" topLeftCell="A2" activePane="bottomLeft" state="frozen"/>
      <selection pane="bottomLeft" activeCell="A3" sqref="A3:S13"/>
    </sheetView>
  </sheetViews>
  <sheetFormatPr defaultRowHeight="12.75" x14ac:dyDescent="0.2"/>
  <cols>
    <col min="1" max="1" width="5.85546875" style="1" customWidth="1"/>
    <col min="2" max="2" width="6.7109375" style="1" customWidth="1"/>
    <col min="3" max="3" width="6.5703125" style="1" customWidth="1"/>
    <col min="4" max="4" width="14.140625" style="1" customWidth="1"/>
    <col min="5" max="5" width="5.7109375" style="2" customWidth="1"/>
    <col min="6" max="6" width="0.140625" style="1" customWidth="1"/>
    <col min="7" max="7" width="11.28515625" style="1" customWidth="1"/>
    <col min="8" max="8" width="5.7109375" style="1" customWidth="1"/>
    <col min="9" max="9" width="4.5703125" style="1" customWidth="1"/>
    <col min="10" max="10" width="5.140625" style="1" customWidth="1"/>
    <col min="11" max="11" width="5.42578125" style="1" customWidth="1"/>
    <col min="12" max="13" width="5.7109375" style="1" customWidth="1"/>
    <col min="14" max="14" width="5" style="1" customWidth="1"/>
    <col min="15" max="15" width="5.5703125" style="1" customWidth="1"/>
    <col min="16" max="16" width="5.85546875" style="1" customWidth="1"/>
    <col min="17" max="17" width="5.140625" style="1" customWidth="1"/>
    <col min="18" max="18" width="6" style="1" customWidth="1"/>
    <col min="19" max="19" width="5.28515625" style="1" customWidth="1"/>
    <col min="20" max="16384" width="9.140625" style="1"/>
  </cols>
  <sheetData>
    <row r="1" spans="1:20" ht="34.5" customHeight="1" thickBot="1" x14ac:dyDescent="0.45">
      <c r="A1" s="107" t="s">
        <v>211</v>
      </c>
      <c r="B1" s="108"/>
      <c r="C1" s="108"/>
      <c r="D1" s="108"/>
      <c r="E1" s="108"/>
      <c r="F1" s="108"/>
      <c r="G1" s="108"/>
      <c r="H1" s="104" t="s">
        <v>19</v>
      </c>
      <c r="I1" s="106"/>
      <c r="J1" s="104" t="s">
        <v>20</v>
      </c>
      <c r="K1" s="106"/>
      <c r="L1" s="104" t="s">
        <v>21</v>
      </c>
      <c r="M1" s="106"/>
      <c r="N1" s="106" t="s">
        <v>22</v>
      </c>
      <c r="O1" s="106"/>
      <c r="P1" s="104" t="s">
        <v>23</v>
      </c>
      <c r="Q1" s="106"/>
      <c r="R1" s="104" t="s">
        <v>24</v>
      </c>
      <c r="S1" s="105"/>
    </row>
    <row r="2" spans="1:20" s="3" customFormat="1" ht="34.5" customHeight="1" thickBot="1" x14ac:dyDescent="0.25">
      <c r="A2" s="44" t="s">
        <v>7</v>
      </c>
      <c r="B2" s="35" t="s">
        <v>5</v>
      </c>
      <c r="C2" s="35" t="s">
        <v>0</v>
      </c>
      <c r="D2" s="36" t="s">
        <v>9</v>
      </c>
      <c r="E2" s="37" t="s">
        <v>3</v>
      </c>
      <c r="F2" s="36" t="s">
        <v>1</v>
      </c>
      <c r="G2" s="36" t="s">
        <v>6</v>
      </c>
      <c r="H2" s="39" t="s">
        <v>4</v>
      </c>
      <c r="I2" s="36" t="s">
        <v>2</v>
      </c>
      <c r="J2" s="39" t="s">
        <v>4</v>
      </c>
      <c r="K2" s="36" t="s">
        <v>2</v>
      </c>
      <c r="L2" s="39" t="s">
        <v>4</v>
      </c>
      <c r="M2" s="36" t="s">
        <v>2</v>
      </c>
      <c r="N2" s="39" t="s">
        <v>4</v>
      </c>
      <c r="O2" s="36" t="s">
        <v>2</v>
      </c>
      <c r="P2" s="39" t="s">
        <v>4</v>
      </c>
      <c r="Q2" s="36" t="s">
        <v>2</v>
      </c>
      <c r="R2" s="39" t="s">
        <v>4</v>
      </c>
      <c r="S2" s="38" t="s">
        <v>2</v>
      </c>
    </row>
    <row r="3" spans="1:20" x14ac:dyDescent="0.2">
      <c r="A3" s="24" t="s">
        <v>51</v>
      </c>
      <c r="B3" s="20">
        <f>I3+K3+1+O3+Q3+S3</f>
        <v>43</v>
      </c>
      <c r="C3" s="21">
        <v>5</v>
      </c>
      <c r="D3" s="22" t="s">
        <v>46</v>
      </c>
      <c r="E3" s="23">
        <v>2010</v>
      </c>
      <c r="F3" s="20" t="s">
        <v>8</v>
      </c>
      <c r="G3" s="20" t="s">
        <v>48</v>
      </c>
      <c r="H3" s="40"/>
      <c r="I3" s="20"/>
      <c r="J3" s="40">
        <v>2</v>
      </c>
      <c r="K3" s="20">
        <v>10</v>
      </c>
      <c r="L3" s="40">
        <v>3</v>
      </c>
      <c r="M3" s="20">
        <v>9</v>
      </c>
      <c r="N3" s="40">
        <v>1</v>
      </c>
      <c r="O3" s="20">
        <v>12</v>
      </c>
      <c r="P3" s="40">
        <v>2</v>
      </c>
      <c r="Q3" s="20">
        <v>10</v>
      </c>
      <c r="R3" s="40">
        <v>2</v>
      </c>
      <c r="S3" s="25">
        <v>10</v>
      </c>
      <c r="T3" s="4"/>
    </row>
    <row r="4" spans="1:20" x14ac:dyDescent="0.2">
      <c r="A4" s="26" t="s">
        <v>56</v>
      </c>
      <c r="B4" s="4">
        <f>I4+K4+O4+Q4+1+1</f>
        <v>39</v>
      </c>
      <c r="C4" s="15">
        <v>6</v>
      </c>
      <c r="D4" s="7" t="s">
        <v>27</v>
      </c>
      <c r="E4" s="5">
        <v>2011</v>
      </c>
      <c r="F4" s="4" t="s">
        <v>8</v>
      </c>
      <c r="G4" s="4" t="s">
        <v>49</v>
      </c>
      <c r="H4" s="41">
        <v>3</v>
      </c>
      <c r="I4" s="4">
        <v>9</v>
      </c>
      <c r="J4" s="41">
        <v>3</v>
      </c>
      <c r="K4" s="4">
        <v>9</v>
      </c>
      <c r="L4" s="41">
        <v>4</v>
      </c>
      <c r="M4" s="4">
        <v>8</v>
      </c>
      <c r="N4" s="41">
        <v>2</v>
      </c>
      <c r="O4" s="4">
        <v>10</v>
      </c>
      <c r="P4" s="41">
        <v>3</v>
      </c>
      <c r="Q4" s="4">
        <v>9</v>
      </c>
      <c r="R4" s="41">
        <v>3</v>
      </c>
      <c r="S4" s="27">
        <v>9</v>
      </c>
      <c r="T4" s="4"/>
    </row>
    <row r="5" spans="1:20" x14ac:dyDescent="0.2">
      <c r="A5" s="28" t="s">
        <v>57</v>
      </c>
      <c r="B5" s="4">
        <f t="shared" ref="B5:B13" si="0">I5+K5+M5+O5+Q5+S5</f>
        <v>24</v>
      </c>
      <c r="C5" s="4">
        <v>2</v>
      </c>
      <c r="D5" s="7" t="s">
        <v>45</v>
      </c>
      <c r="E5" s="5">
        <v>2010</v>
      </c>
      <c r="F5" s="4" t="s">
        <v>8</v>
      </c>
      <c r="G5" s="4" t="s">
        <v>47</v>
      </c>
      <c r="H5" s="41"/>
      <c r="I5" s="4"/>
      <c r="J5" s="41">
        <v>1</v>
      </c>
      <c r="K5" s="4">
        <v>12</v>
      </c>
      <c r="L5" s="41">
        <v>1</v>
      </c>
      <c r="M5" s="4">
        <v>12</v>
      </c>
      <c r="N5" s="41"/>
      <c r="O5" s="4"/>
      <c r="P5" s="41"/>
      <c r="Q5" s="4"/>
      <c r="R5" s="41"/>
      <c r="S5" s="27"/>
      <c r="T5" s="4"/>
    </row>
    <row r="6" spans="1:20" x14ac:dyDescent="0.2">
      <c r="A6" s="28" t="s">
        <v>202</v>
      </c>
      <c r="B6" s="4">
        <f t="shared" si="0"/>
        <v>12</v>
      </c>
      <c r="C6" s="4">
        <v>1</v>
      </c>
      <c r="D6" s="7" t="s">
        <v>25</v>
      </c>
      <c r="E6" s="5"/>
      <c r="F6" s="4" t="s">
        <v>8</v>
      </c>
      <c r="G6" s="4"/>
      <c r="H6" s="41">
        <v>1</v>
      </c>
      <c r="I6" s="4">
        <v>12</v>
      </c>
      <c r="J6" s="41"/>
      <c r="K6" s="4"/>
      <c r="L6" s="41"/>
      <c r="M6" s="4"/>
      <c r="N6" s="41"/>
      <c r="O6" s="4"/>
      <c r="P6" s="41"/>
      <c r="Q6" s="4"/>
      <c r="R6" s="41"/>
      <c r="S6" s="27"/>
      <c r="T6" s="4"/>
    </row>
    <row r="7" spans="1:20" s="4" customFormat="1" ht="11.25" x14ac:dyDescent="0.2">
      <c r="A7" s="28" t="s">
        <v>202</v>
      </c>
      <c r="B7" s="4">
        <f t="shared" si="0"/>
        <v>12</v>
      </c>
      <c r="C7" s="4">
        <v>1</v>
      </c>
      <c r="D7" s="13" t="s">
        <v>162</v>
      </c>
      <c r="E7" s="14">
        <v>2010</v>
      </c>
      <c r="F7" s="13" t="s">
        <v>8</v>
      </c>
      <c r="G7" s="13"/>
      <c r="H7" s="41"/>
      <c r="J7" s="41"/>
      <c r="L7" s="41"/>
      <c r="N7" s="41"/>
      <c r="P7" s="41">
        <v>1</v>
      </c>
      <c r="Q7" s="4">
        <v>12</v>
      </c>
      <c r="R7" s="41"/>
      <c r="S7" s="27"/>
    </row>
    <row r="8" spans="1:20" x14ac:dyDescent="0.2">
      <c r="A8" s="28" t="s">
        <v>202</v>
      </c>
      <c r="B8" s="4">
        <f t="shared" si="0"/>
        <v>12</v>
      </c>
      <c r="C8" s="4">
        <v>1</v>
      </c>
      <c r="D8" s="7" t="s">
        <v>216</v>
      </c>
      <c r="F8" s="4" t="s">
        <v>8</v>
      </c>
      <c r="G8" s="4" t="s">
        <v>213</v>
      </c>
      <c r="H8" s="42"/>
      <c r="J8" s="42"/>
      <c r="L8" s="42"/>
      <c r="N8" s="42"/>
      <c r="P8" s="42"/>
      <c r="R8" s="42">
        <v>1</v>
      </c>
      <c r="S8" s="29">
        <v>12</v>
      </c>
      <c r="T8" s="4"/>
    </row>
    <row r="9" spans="1:20" x14ac:dyDescent="0.2">
      <c r="A9" s="28" t="s">
        <v>111</v>
      </c>
      <c r="B9" s="4">
        <f t="shared" si="0"/>
        <v>10</v>
      </c>
      <c r="C9" s="4">
        <v>1</v>
      </c>
      <c r="D9" s="7" t="s">
        <v>26</v>
      </c>
      <c r="E9" s="5"/>
      <c r="F9" s="4" t="s">
        <v>8</v>
      </c>
      <c r="G9" s="4"/>
      <c r="H9" s="41">
        <v>2</v>
      </c>
      <c r="I9" s="4">
        <v>10</v>
      </c>
      <c r="J9" s="41"/>
      <c r="K9" s="4"/>
      <c r="L9" s="41"/>
      <c r="M9" s="4"/>
      <c r="N9" s="41"/>
      <c r="O9" s="4"/>
      <c r="P9" s="41"/>
      <c r="Q9" s="4"/>
      <c r="R9" s="41"/>
      <c r="S9" s="27"/>
      <c r="T9" s="4"/>
    </row>
    <row r="10" spans="1:20" x14ac:dyDescent="0.2">
      <c r="A10" s="28" t="s">
        <v>111</v>
      </c>
      <c r="B10" s="4">
        <f t="shared" si="0"/>
        <v>10</v>
      </c>
      <c r="C10" s="4">
        <v>1</v>
      </c>
      <c r="D10" s="7" t="s">
        <v>99</v>
      </c>
      <c r="E10" s="5">
        <v>2010</v>
      </c>
      <c r="F10" s="4" t="s">
        <v>8</v>
      </c>
      <c r="G10" s="4" t="s">
        <v>100</v>
      </c>
      <c r="H10" s="41"/>
      <c r="I10" s="4"/>
      <c r="J10" s="41"/>
      <c r="K10" s="4"/>
      <c r="L10" s="41">
        <v>2</v>
      </c>
      <c r="M10" s="4">
        <v>10</v>
      </c>
      <c r="N10" s="41"/>
      <c r="O10" s="4"/>
      <c r="P10" s="41"/>
      <c r="Q10" s="4"/>
      <c r="R10" s="41"/>
      <c r="S10" s="27"/>
      <c r="T10" s="4"/>
    </row>
    <row r="11" spans="1:20" x14ac:dyDescent="0.2">
      <c r="A11" s="28" t="s">
        <v>120</v>
      </c>
      <c r="B11" s="4">
        <f t="shared" si="0"/>
        <v>9</v>
      </c>
      <c r="C11" s="4">
        <v>1</v>
      </c>
      <c r="D11" s="7" t="s">
        <v>133</v>
      </c>
      <c r="E11" s="5">
        <v>2011</v>
      </c>
      <c r="F11" s="4" t="s">
        <v>8</v>
      </c>
      <c r="G11" s="4" t="s">
        <v>134</v>
      </c>
      <c r="H11" s="41"/>
      <c r="I11" s="4"/>
      <c r="J11" s="41"/>
      <c r="K11" s="4"/>
      <c r="L11" s="41"/>
      <c r="M11" s="4"/>
      <c r="N11" s="41">
        <v>3</v>
      </c>
      <c r="O11" s="4">
        <v>9</v>
      </c>
      <c r="P11" s="41"/>
      <c r="Q11" s="4"/>
      <c r="R11" s="41"/>
      <c r="S11" s="27"/>
      <c r="T11" s="4"/>
    </row>
    <row r="12" spans="1:20" x14ac:dyDescent="0.2">
      <c r="A12" s="28" t="s">
        <v>70</v>
      </c>
      <c r="B12" s="4">
        <f t="shared" si="0"/>
        <v>7</v>
      </c>
      <c r="C12" s="4">
        <v>1</v>
      </c>
      <c r="D12" s="7" t="s">
        <v>101</v>
      </c>
      <c r="E12" s="5">
        <v>2011</v>
      </c>
      <c r="F12" s="4" t="s">
        <v>8</v>
      </c>
      <c r="G12" s="4" t="s">
        <v>102</v>
      </c>
      <c r="H12" s="41"/>
      <c r="I12" s="4"/>
      <c r="J12" s="41"/>
      <c r="K12" s="4"/>
      <c r="L12" s="41">
        <v>5</v>
      </c>
      <c r="M12" s="4">
        <v>7</v>
      </c>
      <c r="N12" s="41"/>
      <c r="O12" s="4"/>
      <c r="P12" s="41"/>
      <c r="Q12" s="4"/>
      <c r="R12" s="41"/>
      <c r="S12" s="27"/>
      <c r="T12" s="4"/>
    </row>
    <row r="13" spans="1:20" ht="13.5" thickBot="1" x14ac:dyDescent="0.25">
      <c r="A13" s="30" t="s">
        <v>158</v>
      </c>
      <c r="B13" s="31">
        <f t="shared" si="0"/>
        <v>6</v>
      </c>
      <c r="C13" s="31">
        <v>1</v>
      </c>
      <c r="D13" s="32" t="s">
        <v>103</v>
      </c>
      <c r="E13" s="33">
        <v>2012</v>
      </c>
      <c r="F13" s="31" t="s">
        <v>8</v>
      </c>
      <c r="G13" s="31" t="s">
        <v>100</v>
      </c>
      <c r="H13" s="43"/>
      <c r="I13" s="31"/>
      <c r="J13" s="43"/>
      <c r="K13" s="31"/>
      <c r="L13" s="43">
        <v>6</v>
      </c>
      <c r="M13" s="31">
        <v>6</v>
      </c>
      <c r="N13" s="43"/>
      <c r="O13" s="31"/>
      <c r="P13" s="43"/>
      <c r="Q13" s="31"/>
      <c r="R13" s="43"/>
      <c r="S13" s="34"/>
      <c r="T13" s="4"/>
    </row>
    <row r="14" spans="1:20" x14ac:dyDescent="0.2">
      <c r="A14" s="4"/>
      <c r="B14" s="4"/>
      <c r="C14" s="15"/>
      <c r="D14" s="7"/>
      <c r="E14" s="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x14ac:dyDescent="0.2">
      <c r="A15" s="4"/>
      <c r="B15" s="4"/>
      <c r="C15" s="15"/>
      <c r="D15" s="7"/>
      <c r="E15" s="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x14ac:dyDescent="0.2">
      <c r="A16" s="4"/>
      <c r="B16" s="4"/>
      <c r="C16" s="4"/>
      <c r="D16" s="7"/>
      <c r="E16" s="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x14ac:dyDescent="0.2">
      <c r="A17" s="4"/>
      <c r="B17" s="4"/>
      <c r="C17" s="4"/>
      <c r="D17" s="7"/>
      <c r="E17" s="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x14ac:dyDescent="0.2">
      <c r="A18" s="4"/>
      <c r="B18" s="4"/>
      <c r="C18" s="15"/>
      <c r="D18" s="7"/>
      <c r="E18" s="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2">
      <c r="A19" s="4"/>
      <c r="B19" s="4"/>
      <c r="C19" s="15"/>
      <c r="D19" s="7"/>
      <c r="E19" s="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2">
      <c r="A20" s="4"/>
      <c r="B20" s="4"/>
      <c r="C20" s="4"/>
      <c r="D20" s="7"/>
      <c r="E20" s="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x14ac:dyDescent="0.2">
      <c r="A21" s="4"/>
      <c r="B21" s="4"/>
      <c r="C21" s="4"/>
      <c r="D21" s="7"/>
      <c r="E21" s="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2">
      <c r="A22" s="4"/>
      <c r="B22" s="4"/>
      <c r="C22" s="4"/>
      <c r="D22" s="7"/>
      <c r="E22" s="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x14ac:dyDescent="0.2">
      <c r="A23" s="4"/>
      <c r="B23" s="4"/>
      <c r="C23" s="4"/>
      <c r="D23" s="7"/>
      <c r="E23" s="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x14ac:dyDescent="0.2">
      <c r="A24" s="4"/>
      <c r="B24" s="4"/>
      <c r="C24" s="4"/>
      <c r="D24" s="7"/>
      <c r="E24" s="5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x14ac:dyDescent="0.2">
      <c r="A25" s="4"/>
      <c r="B25" s="4"/>
      <c r="C25" s="4"/>
      <c r="D25" s="7"/>
      <c r="E25" s="5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x14ac:dyDescent="0.2">
      <c r="A26" s="4"/>
      <c r="B26" s="4"/>
      <c r="C26" s="4"/>
      <c r="D26" s="7"/>
      <c r="E26" s="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x14ac:dyDescent="0.2">
      <c r="A27" s="4"/>
      <c r="B27" s="4"/>
      <c r="C27" s="4"/>
      <c r="D27" s="7"/>
      <c r="E27" s="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s="11" customFormat="1" x14ac:dyDescent="0.2">
      <c r="A28" s="4"/>
      <c r="B28" s="4"/>
      <c r="C28" s="4"/>
      <c r="D28" s="16"/>
      <c r="E28" s="17"/>
      <c r="F28" s="16"/>
      <c r="G28" s="1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6"/>
    </row>
    <row r="29" spans="1:20" x14ac:dyDescent="0.2">
      <c r="A29" s="4"/>
      <c r="B29" s="4"/>
      <c r="C29" s="4"/>
      <c r="D29" s="7"/>
      <c r="E29" s="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x14ac:dyDescent="0.2">
      <c r="A30" s="4"/>
      <c r="B30" s="4"/>
      <c r="C30" s="4"/>
      <c r="D30" s="7"/>
      <c r="E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x14ac:dyDescent="0.2">
      <c r="A31" s="4"/>
      <c r="B31" s="4"/>
      <c r="C31" s="4"/>
      <c r="D31" s="7"/>
      <c r="E31" s="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x14ac:dyDescent="0.2">
      <c r="A32" s="4"/>
      <c r="B32" s="4"/>
      <c r="C32" s="4"/>
      <c r="D32" s="16"/>
      <c r="E32" s="17"/>
      <c r="F32" s="16"/>
      <c r="G32" s="1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x14ac:dyDescent="0.2">
      <c r="A33" s="4"/>
      <c r="B33" s="4"/>
      <c r="C33" s="4"/>
      <c r="D33" s="16"/>
      <c r="E33" s="17"/>
      <c r="F33" s="16"/>
      <c r="G33" s="1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x14ac:dyDescent="0.2">
      <c r="A34" s="4"/>
      <c r="B34" s="4"/>
      <c r="C34" s="4"/>
      <c r="D34" s="16"/>
      <c r="E34" s="17"/>
      <c r="F34" s="16"/>
      <c r="G34" s="1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47" spans="1:20" s="6" customFormat="1" ht="11.25" x14ac:dyDescent="0.2"/>
    <row r="48" spans="1:20" s="6" customFormat="1" ht="11.25" x14ac:dyDescent="0.2"/>
    <row r="49" spans="20:20" s="11" customFormat="1" x14ac:dyDescent="0.2">
      <c r="T49" s="6"/>
    </row>
    <row r="50" spans="20:20" s="6" customFormat="1" ht="11.25" x14ac:dyDescent="0.2"/>
    <row r="51" spans="20:20" x14ac:dyDescent="0.2">
      <c r="T51" s="4"/>
    </row>
    <row r="52" spans="20:20" x14ac:dyDescent="0.2">
      <c r="T52" s="4"/>
    </row>
    <row r="53" spans="20:20" x14ac:dyDescent="0.2">
      <c r="T53" s="4"/>
    </row>
    <row r="54" spans="20:20" x14ac:dyDescent="0.2">
      <c r="T54" s="4"/>
    </row>
    <row r="55" spans="20:20" x14ac:dyDescent="0.2">
      <c r="T55" s="4"/>
    </row>
    <row r="56" spans="20:20" x14ac:dyDescent="0.2">
      <c r="T56" s="4"/>
    </row>
    <row r="57" spans="20:20" x14ac:dyDescent="0.2">
      <c r="T57" s="4"/>
    </row>
    <row r="58" spans="20:20" x14ac:dyDescent="0.2">
      <c r="T58" s="4"/>
    </row>
    <row r="59" spans="20:20" s="6" customFormat="1" ht="11.25" x14ac:dyDescent="0.2"/>
    <row r="60" spans="20:20" x14ac:dyDescent="0.2">
      <c r="T60" s="4"/>
    </row>
    <row r="61" spans="20:20" s="11" customFormat="1" x14ac:dyDescent="0.2">
      <c r="T61" s="6"/>
    </row>
    <row r="62" spans="20:20" x14ac:dyDescent="0.2">
      <c r="T62" s="4"/>
    </row>
    <row r="63" spans="20:20" s="11" customFormat="1" x14ac:dyDescent="0.2">
      <c r="T63" s="6"/>
    </row>
    <row r="64" spans="20:20" s="11" customFormat="1" x14ac:dyDescent="0.2">
      <c r="T64" s="6"/>
    </row>
    <row r="66" spans="20:20" x14ac:dyDescent="0.2">
      <c r="T66" s="4"/>
    </row>
    <row r="69" spans="20:20" x14ac:dyDescent="0.2">
      <c r="T69" s="4"/>
    </row>
    <row r="70" spans="20:20" s="6" customFormat="1" ht="11.25" x14ac:dyDescent="0.2"/>
    <row r="71" spans="20:20" x14ac:dyDescent="0.2">
      <c r="T71" s="4"/>
    </row>
    <row r="72" spans="20:20" x14ac:dyDescent="0.2">
      <c r="T72" s="4"/>
    </row>
    <row r="73" spans="20:20" x14ac:dyDescent="0.2">
      <c r="T73" s="4"/>
    </row>
    <row r="74" spans="20:20" x14ac:dyDescent="0.2">
      <c r="T74" s="4"/>
    </row>
    <row r="75" spans="20:20" x14ac:dyDescent="0.2">
      <c r="T75" s="4"/>
    </row>
    <row r="76" spans="20:20" s="6" customFormat="1" ht="11.25" x14ac:dyDescent="0.2"/>
    <row r="77" spans="20:20" s="6" customFormat="1" ht="11.25" x14ac:dyDescent="0.2"/>
    <row r="78" spans="20:20" s="6" customFormat="1" ht="11.25" x14ac:dyDescent="0.2"/>
    <row r="79" spans="20:20" s="6" customFormat="1" ht="11.25" x14ac:dyDescent="0.2"/>
    <row r="80" spans="20:20" s="6" customFormat="1" ht="11.25" x14ac:dyDescent="0.2"/>
    <row r="81" spans="1:20" s="6" customFormat="1" ht="11.25" x14ac:dyDescent="0.2">
      <c r="A81" s="4"/>
      <c r="B81" s="4"/>
      <c r="C81" s="4"/>
      <c r="D81" s="7"/>
      <c r="E81" s="5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20" s="6" customFormat="1" ht="11.25" x14ac:dyDescent="0.2">
      <c r="A82" s="4"/>
      <c r="B82" s="4"/>
      <c r="C82" s="4"/>
      <c r="D82" s="7"/>
      <c r="E82" s="5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20" x14ac:dyDescent="0.2">
      <c r="A83" s="4"/>
      <c r="B83" s="4"/>
      <c r="C83" s="4"/>
      <c r="D83" s="7"/>
      <c r="E83" s="5"/>
      <c r="F83" s="8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x14ac:dyDescent="0.2">
      <c r="A84" s="4"/>
      <c r="B84" s="4"/>
      <c r="C84" s="4"/>
      <c r="D84" s="7"/>
      <c r="E84" s="5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x14ac:dyDescent="0.2">
      <c r="A85" s="4"/>
      <c r="B85" s="4"/>
      <c r="C85" s="4"/>
      <c r="D85" s="7"/>
      <c r="E85" s="5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s="6" customFormat="1" ht="11.25" x14ac:dyDescent="0.2">
      <c r="A86" s="4"/>
      <c r="B86" s="4"/>
      <c r="C86" s="4"/>
      <c r="D86" s="16"/>
      <c r="E86" s="17"/>
      <c r="F86" s="4"/>
      <c r="G86" s="16"/>
      <c r="H86" s="4"/>
      <c r="I86" s="4"/>
      <c r="J86" s="4"/>
      <c r="K86" s="4"/>
      <c r="L86" s="4"/>
      <c r="M86" s="4"/>
      <c r="N86" s="4"/>
      <c r="O86" s="4"/>
      <c r="P86" s="4"/>
      <c r="Q86" s="4"/>
      <c r="R86" s="8"/>
      <c r="S86" s="8"/>
    </row>
    <row r="87" spans="1:20" x14ac:dyDescent="0.2">
      <c r="A87" s="4"/>
      <c r="B87" s="4"/>
      <c r="C87" s="4"/>
      <c r="D87" s="7"/>
      <c r="E87" s="5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s="6" customFormat="1" ht="11.25" x14ac:dyDescent="0.2">
      <c r="A88" s="4"/>
      <c r="B88" s="4"/>
      <c r="C88" s="4"/>
      <c r="D88" s="16"/>
      <c r="E88" s="17"/>
      <c r="F88" s="4"/>
      <c r="G88" s="16"/>
      <c r="H88" s="4"/>
      <c r="I88" s="4"/>
      <c r="J88" s="4"/>
      <c r="K88" s="4"/>
      <c r="L88" s="4"/>
      <c r="M88" s="4"/>
      <c r="N88" s="4"/>
      <c r="O88" s="4"/>
      <c r="P88" s="4"/>
      <c r="Q88" s="4"/>
      <c r="R88" s="8"/>
      <c r="S88" s="8"/>
    </row>
    <row r="89" spans="1:20" x14ac:dyDescent="0.2">
      <c r="A89" s="4"/>
      <c r="B89" s="4"/>
      <c r="C89" s="4"/>
      <c r="D89" s="7"/>
      <c r="E89" s="5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x14ac:dyDescent="0.2">
      <c r="A90" s="4"/>
      <c r="B90" s="4"/>
      <c r="C90" s="4"/>
      <c r="D90" s="7"/>
      <c r="E90" s="5"/>
      <c r="F90" s="8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x14ac:dyDescent="0.2">
      <c r="A91" s="4"/>
      <c r="B91" s="4"/>
      <c r="C91" s="4"/>
      <c r="D91" s="7"/>
      <c r="E91" s="5"/>
      <c r="F91" s="8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s="6" customFormat="1" ht="11.25" x14ac:dyDescent="0.2">
      <c r="A92" s="4"/>
      <c r="B92" s="4"/>
      <c r="C92" s="4"/>
      <c r="D92" s="16"/>
      <c r="E92" s="17"/>
      <c r="F92" s="4"/>
      <c r="G92" s="16"/>
      <c r="H92" s="4"/>
      <c r="I92" s="4"/>
      <c r="J92" s="4"/>
      <c r="K92" s="4"/>
      <c r="L92" s="4"/>
      <c r="M92" s="4"/>
      <c r="N92" s="4"/>
      <c r="O92" s="4"/>
      <c r="P92" s="4"/>
      <c r="Q92" s="4"/>
      <c r="R92" s="8"/>
      <c r="S92" s="8"/>
    </row>
    <row r="93" spans="1:20" x14ac:dyDescent="0.2">
      <c r="A93" s="4"/>
      <c r="B93" s="4"/>
      <c r="C93" s="4"/>
      <c r="D93" s="7"/>
      <c r="E93" s="5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x14ac:dyDescent="0.2">
      <c r="A94" s="4"/>
      <c r="B94" s="4"/>
      <c r="C94" s="4"/>
      <c r="D94" s="7"/>
      <c r="E94" s="5"/>
      <c r="F94" s="4"/>
      <c r="G94" s="4"/>
      <c r="H94" s="4"/>
      <c r="I94" s="4"/>
      <c r="J94" s="4"/>
      <c r="K94" s="4"/>
      <c r="L94" s="4"/>
      <c r="M94" s="4"/>
      <c r="N94" s="4"/>
      <c r="O94" s="4"/>
      <c r="P94" s="8"/>
      <c r="Q94" s="8"/>
      <c r="R94" s="8"/>
      <c r="S94" s="8"/>
      <c r="T94" s="4"/>
    </row>
    <row r="95" spans="1:20" x14ac:dyDescent="0.2">
      <c r="A95" s="4"/>
      <c r="B95" s="4"/>
      <c r="C95" s="4"/>
      <c r="D95" s="7"/>
      <c r="E95" s="5"/>
      <c r="F95" s="4"/>
      <c r="G95" s="4"/>
      <c r="H95" s="4"/>
      <c r="I95" s="4"/>
      <c r="J95" s="4"/>
      <c r="K95" s="4"/>
      <c r="L95" s="4"/>
      <c r="M95" s="4"/>
      <c r="N95" s="4"/>
      <c r="O95" s="4"/>
      <c r="P95" s="8"/>
      <c r="Q95" s="8"/>
      <c r="R95" s="8"/>
      <c r="S95" s="8"/>
      <c r="T95" s="4"/>
    </row>
    <row r="96" spans="1:20" s="12" customFormat="1" ht="11.25" x14ac:dyDescent="0.2">
      <c r="A96" s="4"/>
      <c r="B96" s="4"/>
      <c r="C96" s="4"/>
      <c r="D96" s="16"/>
      <c r="E96" s="19"/>
      <c r="F96" s="8"/>
      <c r="G96" s="16"/>
      <c r="H96" s="8"/>
      <c r="I96" s="8"/>
      <c r="J96" s="8"/>
      <c r="K96" s="8"/>
      <c r="L96" s="8"/>
      <c r="M96" s="8"/>
      <c r="N96" s="8"/>
      <c r="O96" s="8"/>
      <c r="P96" s="4"/>
      <c r="Q96" s="4"/>
      <c r="R96" s="8"/>
      <c r="S96" s="8"/>
    </row>
    <row r="97" spans="1:20" x14ac:dyDescent="0.2">
      <c r="A97" s="4"/>
      <c r="B97" s="4"/>
      <c r="C97" s="15"/>
      <c r="D97" s="7"/>
      <c r="E97" s="5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s="6" customFormat="1" ht="11.25" x14ac:dyDescent="0.2">
      <c r="A98" s="4"/>
      <c r="B98" s="4"/>
      <c r="C98" s="4"/>
      <c r="D98" s="7"/>
      <c r="E98" s="5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s="6" customFormat="1" ht="11.25" x14ac:dyDescent="0.2">
      <c r="A99" s="4"/>
      <c r="B99" s="8"/>
      <c r="C99" s="8"/>
      <c r="D99" s="4"/>
      <c r="E99" s="9"/>
      <c r="F99" s="8"/>
      <c r="G99" s="4"/>
      <c r="H99" s="8"/>
      <c r="I99" s="8"/>
      <c r="J99" s="8"/>
      <c r="K99" s="8"/>
      <c r="L99" s="8"/>
      <c r="M99" s="8"/>
      <c r="N99" s="4"/>
      <c r="O99" s="4"/>
      <c r="P99" s="4"/>
      <c r="Q99" s="4"/>
      <c r="R99" s="4"/>
      <c r="S99" s="4"/>
      <c r="T99" s="4"/>
    </row>
    <row r="100" spans="1:20" s="6" customFormat="1" ht="11.25" x14ac:dyDescent="0.2">
      <c r="A100" s="4"/>
      <c r="B100" s="4"/>
      <c r="C100" s="4"/>
      <c r="D100" s="7"/>
      <c r="E100" s="5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s="10" customFormat="1" x14ac:dyDescent="0.2">
      <c r="A101" s="4"/>
      <c r="B101" s="4"/>
      <c r="C101" s="4"/>
      <c r="D101" s="7"/>
      <c r="E101" s="5"/>
      <c r="F101" s="8"/>
      <c r="G101" s="4"/>
      <c r="H101" s="4"/>
      <c r="I101" s="4"/>
      <c r="J101" s="4"/>
      <c r="K101" s="4"/>
      <c r="L101" s="4"/>
      <c r="M101" s="4"/>
      <c r="N101" s="4"/>
      <c r="O101" s="4"/>
      <c r="P101" s="8"/>
      <c r="Q101" s="8"/>
      <c r="R101" s="8"/>
      <c r="S101" s="8"/>
      <c r="T101" s="8"/>
    </row>
    <row r="102" spans="1:20" x14ac:dyDescent="0.2">
      <c r="A102" s="4"/>
      <c r="B102" s="4"/>
      <c r="C102" s="4"/>
      <c r="D102" s="4"/>
      <c r="E102" s="5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x14ac:dyDescent="0.2">
      <c r="A103" s="4"/>
      <c r="B103" s="4"/>
      <c r="C103" s="4"/>
      <c r="D103" s="4"/>
      <c r="E103" s="5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x14ac:dyDescent="0.2">
      <c r="A104" s="4"/>
      <c r="B104" s="4"/>
      <c r="C104" s="4"/>
      <c r="D104" s="4"/>
      <c r="E104" s="5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x14ac:dyDescent="0.2">
      <c r="A105" s="4"/>
      <c r="B105" s="4"/>
      <c r="C105" s="4"/>
      <c r="D105" s="4"/>
      <c r="E105" s="5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x14ac:dyDescent="0.2">
      <c r="A106" s="4"/>
      <c r="B106" s="4"/>
      <c r="C106" s="4"/>
      <c r="D106" s="4"/>
      <c r="E106" s="5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x14ac:dyDescent="0.2">
      <c r="A107" s="4"/>
      <c r="B107" s="4"/>
      <c r="C107" s="4"/>
      <c r="D107" s="4"/>
      <c r="E107" s="5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x14ac:dyDescent="0.2">
      <c r="A108" s="4"/>
      <c r="B108" s="4"/>
      <c r="C108" s="4"/>
      <c r="D108" s="4"/>
      <c r="E108" s="5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x14ac:dyDescent="0.2">
      <c r="A109" s="4"/>
      <c r="B109" s="4"/>
      <c r="C109" s="4"/>
      <c r="D109" s="4"/>
      <c r="E109" s="5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x14ac:dyDescent="0.2">
      <c r="A110" s="4"/>
      <c r="B110" s="4"/>
      <c r="C110" s="4"/>
      <c r="D110" s="4"/>
      <c r="E110" s="5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x14ac:dyDescent="0.2">
      <c r="A111" s="4"/>
      <c r="B111" s="4"/>
      <c r="C111" s="4"/>
      <c r="D111" s="4"/>
      <c r="E111" s="5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</sheetData>
  <sortState ref="A3:S13">
    <sortCondition descending="1" ref="B2"/>
  </sortState>
  <mergeCells count="7">
    <mergeCell ref="R1:S1"/>
    <mergeCell ref="P1:Q1"/>
    <mergeCell ref="A1:G1"/>
    <mergeCell ref="H1:I1"/>
    <mergeCell ref="L1:M1"/>
    <mergeCell ref="N1:O1"/>
    <mergeCell ref="J1:K1"/>
  </mergeCells>
  <phoneticPr fontId="1" type="noConversion"/>
  <pageMargins left="0.78740157499999996" right="0.78740157499999996" top="0.984251969" bottom="0.984251969" header="0.4921259845" footer="0.492125984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selection activeCell="A3" sqref="A3:S13"/>
    </sheetView>
  </sheetViews>
  <sheetFormatPr defaultRowHeight="12.75" x14ac:dyDescent="0.2"/>
  <cols>
    <col min="1" max="1" width="7.85546875" style="18" customWidth="1"/>
    <col min="2" max="3" width="6.7109375" style="18" customWidth="1"/>
    <col min="4" max="4" width="15.85546875" style="18" customWidth="1"/>
    <col min="5" max="5" width="6" style="18" customWidth="1"/>
    <col min="6" max="6" width="9.42578125" style="18" hidden="1" customWidth="1"/>
    <col min="7" max="7" width="10.5703125" style="18" customWidth="1"/>
    <col min="8" max="9" width="5.85546875" style="18" customWidth="1"/>
    <col min="10" max="10" width="5.5703125" style="18" customWidth="1"/>
    <col min="11" max="11" width="5.85546875" style="18" customWidth="1"/>
    <col min="12" max="12" width="6" style="18" customWidth="1"/>
    <col min="13" max="13" width="5.28515625" style="18" customWidth="1"/>
    <col min="14" max="14" width="5.85546875" style="18" customWidth="1"/>
    <col min="15" max="15" width="6" style="18" customWidth="1"/>
    <col min="16" max="16" width="5.5703125" style="18" customWidth="1"/>
    <col min="17" max="17" width="6.140625" style="18" customWidth="1"/>
    <col min="18" max="18" width="5.140625" style="18" customWidth="1"/>
    <col min="19" max="19" width="5.7109375" style="18" customWidth="1"/>
    <col min="20" max="16384" width="9.140625" style="18"/>
  </cols>
  <sheetData>
    <row r="1" spans="1:19" s="1" customFormat="1" ht="34.5" customHeight="1" thickBot="1" x14ac:dyDescent="0.45">
      <c r="A1" s="111" t="s">
        <v>210</v>
      </c>
      <c r="B1" s="112"/>
      <c r="C1" s="112"/>
      <c r="D1" s="112"/>
      <c r="E1" s="112"/>
      <c r="F1" s="112"/>
      <c r="G1" s="112"/>
      <c r="H1" s="113" t="s">
        <v>19</v>
      </c>
      <c r="I1" s="114"/>
      <c r="J1" s="113" t="s">
        <v>20</v>
      </c>
      <c r="K1" s="114"/>
      <c r="L1" s="113" t="s">
        <v>21</v>
      </c>
      <c r="M1" s="114"/>
      <c r="N1" s="113" t="s">
        <v>22</v>
      </c>
      <c r="O1" s="114"/>
      <c r="P1" s="113" t="s">
        <v>23</v>
      </c>
      <c r="Q1" s="114"/>
      <c r="R1" s="109" t="s">
        <v>24</v>
      </c>
      <c r="S1" s="110"/>
    </row>
    <row r="2" spans="1:19" s="3" customFormat="1" ht="34.5" customHeight="1" x14ac:dyDescent="0.2">
      <c r="A2" s="65" t="s">
        <v>7</v>
      </c>
      <c r="B2" s="62" t="s">
        <v>5</v>
      </c>
      <c r="C2" s="62" t="s">
        <v>0</v>
      </c>
      <c r="D2" s="63" t="s">
        <v>9</v>
      </c>
      <c r="E2" s="64" t="s">
        <v>3</v>
      </c>
      <c r="F2" s="63" t="s">
        <v>1</v>
      </c>
      <c r="G2" s="63" t="s">
        <v>6</v>
      </c>
      <c r="H2" s="63" t="s">
        <v>4</v>
      </c>
      <c r="I2" s="63" t="s">
        <v>2</v>
      </c>
      <c r="J2" s="63" t="s">
        <v>4</v>
      </c>
      <c r="K2" s="63" t="s">
        <v>2</v>
      </c>
      <c r="L2" s="63" t="s">
        <v>4</v>
      </c>
      <c r="M2" s="63" t="s">
        <v>2</v>
      </c>
      <c r="N2" s="63" t="s">
        <v>4</v>
      </c>
      <c r="O2" s="63" t="s">
        <v>2</v>
      </c>
      <c r="P2" s="63" t="s">
        <v>4</v>
      </c>
      <c r="Q2" s="63" t="s">
        <v>2</v>
      </c>
      <c r="R2" s="63" t="s">
        <v>4</v>
      </c>
      <c r="S2" s="66" t="s">
        <v>2</v>
      </c>
    </row>
    <row r="3" spans="1:19" x14ac:dyDescent="0.2">
      <c r="A3" s="67" t="s">
        <v>51</v>
      </c>
      <c r="B3" s="49">
        <f>I3+K3+M3+O3+Q3+1</f>
        <v>47</v>
      </c>
      <c r="C3" s="50">
        <v>5</v>
      </c>
      <c r="D3" s="51" t="s">
        <v>28</v>
      </c>
      <c r="E3" s="52">
        <v>2010</v>
      </c>
      <c r="F3" s="49" t="s">
        <v>10</v>
      </c>
      <c r="G3" s="49" t="s">
        <v>54</v>
      </c>
      <c r="H3" s="49">
        <v>1</v>
      </c>
      <c r="I3" s="49">
        <v>12</v>
      </c>
      <c r="J3" s="49">
        <v>1</v>
      </c>
      <c r="K3" s="49">
        <v>12</v>
      </c>
      <c r="L3" s="49">
        <v>1</v>
      </c>
      <c r="M3" s="49">
        <v>12</v>
      </c>
      <c r="N3" s="49">
        <v>2</v>
      </c>
      <c r="O3" s="49">
        <v>10</v>
      </c>
      <c r="P3" s="49"/>
      <c r="Q3" s="49"/>
      <c r="R3" s="49">
        <v>3</v>
      </c>
      <c r="S3" s="68">
        <v>9</v>
      </c>
    </row>
    <row r="4" spans="1:19" x14ac:dyDescent="0.2">
      <c r="A4" s="69" t="s">
        <v>56</v>
      </c>
      <c r="B4" s="53">
        <f>I4+K4+M4+O4+Q4+1</f>
        <v>39</v>
      </c>
      <c r="C4" s="54">
        <v>5</v>
      </c>
      <c r="D4" s="55" t="s">
        <v>30</v>
      </c>
      <c r="E4" s="56">
        <v>2010</v>
      </c>
      <c r="F4" s="53" t="s">
        <v>10</v>
      </c>
      <c r="G4" s="53" t="s">
        <v>104</v>
      </c>
      <c r="H4" s="53">
        <v>3</v>
      </c>
      <c r="I4" s="53">
        <v>9</v>
      </c>
      <c r="J4" s="53"/>
      <c r="K4" s="53"/>
      <c r="L4" s="53">
        <v>2</v>
      </c>
      <c r="M4" s="53">
        <v>10</v>
      </c>
      <c r="N4" s="53">
        <v>3</v>
      </c>
      <c r="O4" s="53">
        <v>9</v>
      </c>
      <c r="P4" s="53">
        <v>2</v>
      </c>
      <c r="Q4" s="53">
        <v>10</v>
      </c>
      <c r="R4" s="53">
        <v>4</v>
      </c>
      <c r="S4" s="70">
        <v>8</v>
      </c>
    </row>
    <row r="5" spans="1:19" x14ac:dyDescent="0.2">
      <c r="A5" s="69" t="s">
        <v>57</v>
      </c>
      <c r="B5" s="53">
        <f t="shared" ref="B5:B13" si="0">I5+K5+M5+O5+Q5+S5</f>
        <v>22</v>
      </c>
      <c r="C5" s="53">
        <v>2</v>
      </c>
      <c r="D5" s="57" t="s">
        <v>165</v>
      </c>
      <c r="E5" s="58">
        <v>2010</v>
      </c>
      <c r="F5" s="57" t="s">
        <v>10</v>
      </c>
      <c r="G5" s="57" t="s">
        <v>53</v>
      </c>
      <c r="H5" s="53"/>
      <c r="I5" s="53"/>
      <c r="J5" s="53"/>
      <c r="K5" s="53"/>
      <c r="L5" s="53"/>
      <c r="M5" s="53"/>
      <c r="N5" s="53"/>
      <c r="O5" s="53"/>
      <c r="P5" s="53">
        <v>1</v>
      </c>
      <c r="Q5" s="53">
        <v>12</v>
      </c>
      <c r="R5" s="53">
        <v>2</v>
      </c>
      <c r="S5" s="70">
        <v>10</v>
      </c>
    </row>
    <row r="6" spans="1:19" x14ac:dyDescent="0.2">
      <c r="A6" s="69" t="s">
        <v>58</v>
      </c>
      <c r="B6" s="53">
        <f t="shared" si="0"/>
        <v>20</v>
      </c>
      <c r="C6" s="53">
        <v>2</v>
      </c>
      <c r="D6" s="55" t="s">
        <v>29</v>
      </c>
      <c r="E6" s="56">
        <v>2009</v>
      </c>
      <c r="F6" s="53" t="s">
        <v>10</v>
      </c>
      <c r="G6" s="53" t="s">
        <v>55</v>
      </c>
      <c r="H6" s="53">
        <v>2</v>
      </c>
      <c r="I6" s="53">
        <v>10</v>
      </c>
      <c r="J6" s="53">
        <v>2</v>
      </c>
      <c r="K6" s="53">
        <v>10</v>
      </c>
      <c r="L6" s="53"/>
      <c r="M6" s="53"/>
      <c r="N6" s="53"/>
      <c r="O6" s="53"/>
      <c r="P6" s="53"/>
      <c r="Q6" s="53"/>
      <c r="R6" s="53"/>
      <c r="S6" s="70"/>
    </row>
    <row r="7" spans="1:19" x14ac:dyDescent="0.2">
      <c r="A7" s="69" t="s">
        <v>223</v>
      </c>
      <c r="B7" s="53">
        <f t="shared" si="0"/>
        <v>12</v>
      </c>
      <c r="C7" s="53">
        <v>1</v>
      </c>
      <c r="D7" s="55" t="s">
        <v>131</v>
      </c>
      <c r="E7" s="56">
        <v>2010</v>
      </c>
      <c r="F7" s="53" t="s">
        <v>10</v>
      </c>
      <c r="G7" s="53" t="s">
        <v>132</v>
      </c>
      <c r="H7" s="53"/>
      <c r="I7" s="53"/>
      <c r="J7" s="53"/>
      <c r="K7" s="53"/>
      <c r="L7" s="53"/>
      <c r="M7" s="53"/>
      <c r="N7" s="53">
        <v>1</v>
      </c>
      <c r="O7" s="53">
        <v>12</v>
      </c>
      <c r="P7" s="53"/>
      <c r="Q7" s="53"/>
      <c r="R7" s="53"/>
      <c r="S7" s="70"/>
    </row>
    <row r="8" spans="1:19" x14ac:dyDescent="0.2">
      <c r="A8" s="69" t="s">
        <v>223</v>
      </c>
      <c r="B8" s="53">
        <f t="shared" si="0"/>
        <v>12</v>
      </c>
      <c r="C8" s="53">
        <v>1</v>
      </c>
      <c r="D8" s="55" t="s">
        <v>212</v>
      </c>
      <c r="E8" s="59"/>
      <c r="F8" s="53" t="s">
        <v>10</v>
      </c>
      <c r="G8" s="53" t="s">
        <v>213</v>
      </c>
      <c r="H8" s="59"/>
      <c r="I8" s="59"/>
      <c r="J8" s="59"/>
      <c r="K8" s="59"/>
      <c r="L8" s="59"/>
      <c r="M8" s="59"/>
      <c r="N8" s="59"/>
      <c r="O8" s="59"/>
      <c r="P8" s="59"/>
      <c r="Q8" s="59"/>
      <c r="R8" s="60">
        <v>1</v>
      </c>
      <c r="S8" s="71">
        <v>12</v>
      </c>
    </row>
    <row r="9" spans="1:19" x14ac:dyDescent="0.2">
      <c r="A9" s="69" t="s">
        <v>154</v>
      </c>
      <c r="B9" s="53">
        <f t="shared" si="0"/>
        <v>9</v>
      </c>
      <c r="C9" s="53">
        <v>1</v>
      </c>
      <c r="D9" s="55" t="s">
        <v>52</v>
      </c>
      <c r="E9" s="56">
        <v>2009</v>
      </c>
      <c r="F9" s="53" t="s">
        <v>10</v>
      </c>
      <c r="G9" s="53" t="s">
        <v>53</v>
      </c>
      <c r="H9" s="53"/>
      <c r="I9" s="53"/>
      <c r="J9" s="53">
        <v>3</v>
      </c>
      <c r="K9" s="53">
        <v>9</v>
      </c>
      <c r="L9" s="53"/>
      <c r="M9" s="53"/>
      <c r="N9" s="53"/>
      <c r="O9" s="53"/>
      <c r="P9" s="53"/>
      <c r="Q9" s="53"/>
      <c r="R9" s="61"/>
      <c r="S9" s="72"/>
    </row>
    <row r="10" spans="1:19" x14ac:dyDescent="0.2">
      <c r="A10" s="69" t="s">
        <v>154</v>
      </c>
      <c r="B10" s="53">
        <f t="shared" si="0"/>
        <v>9</v>
      </c>
      <c r="C10" s="53">
        <v>1</v>
      </c>
      <c r="D10" s="55" t="s">
        <v>105</v>
      </c>
      <c r="E10" s="56">
        <v>2011</v>
      </c>
      <c r="F10" s="53" t="s">
        <v>10</v>
      </c>
      <c r="G10" s="53" t="s">
        <v>87</v>
      </c>
      <c r="H10" s="53"/>
      <c r="I10" s="53"/>
      <c r="J10" s="53"/>
      <c r="K10" s="53"/>
      <c r="L10" s="53">
        <v>3</v>
      </c>
      <c r="M10" s="53">
        <v>9</v>
      </c>
      <c r="N10" s="53"/>
      <c r="O10" s="53"/>
      <c r="P10" s="53"/>
      <c r="Q10" s="53"/>
      <c r="R10" s="61"/>
      <c r="S10" s="72"/>
    </row>
    <row r="11" spans="1:19" x14ac:dyDescent="0.2">
      <c r="A11" s="69" t="s">
        <v>154</v>
      </c>
      <c r="B11" s="53">
        <f t="shared" si="0"/>
        <v>9</v>
      </c>
      <c r="C11" s="53">
        <v>1</v>
      </c>
      <c r="D11" s="57" t="s">
        <v>164</v>
      </c>
      <c r="E11" s="58">
        <v>2011</v>
      </c>
      <c r="F11" s="57" t="s">
        <v>10</v>
      </c>
      <c r="G11" s="57" t="s">
        <v>163</v>
      </c>
      <c r="H11" s="53"/>
      <c r="I11" s="53"/>
      <c r="J11" s="53"/>
      <c r="K11" s="53"/>
      <c r="L11" s="53"/>
      <c r="M11" s="53"/>
      <c r="N11" s="53"/>
      <c r="O11" s="53"/>
      <c r="P11" s="53">
        <v>3</v>
      </c>
      <c r="Q11" s="53">
        <v>9</v>
      </c>
      <c r="R11" s="61"/>
      <c r="S11" s="72"/>
    </row>
    <row r="12" spans="1:19" x14ac:dyDescent="0.2">
      <c r="A12" s="69" t="s">
        <v>70</v>
      </c>
      <c r="B12" s="53">
        <f t="shared" si="0"/>
        <v>8</v>
      </c>
      <c r="C12" s="53">
        <v>1</v>
      </c>
      <c r="D12" s="55" t="s">
        <v>31</v>
      </c>
      <c r="E12" s="56"/>
      <c r="F12" s="53" t="s">
        <v>10</v>
      </c>
      <c r="G12" s="53"/>
      <c r="H12" s="53">
        <v>4</v>
      </c>
      <c r="I12" s="53">
        <v>8</v>
      </c>
      <c r="J12" s="53"/>
      <c r="K12" s="53"/>
      <c r="L12" s="53"/>
      <c r="M12" s="53"/>
      <c r="N12" s="53"/>
      <c r="O12" s="53"/>
      <c r="P12" s="53"/>
      <c r="Q12" s="53"/>
      <c r="R12" s="61"/>
      <c r="S12" s="72"/>
    </row>
    <row r="13" spans="1:19" ht="13.5" thickBot="1" x14ac:dyDescent="0.25">
      <c r="A13" s="73" t="s">
        <v>158</v>
      </c>
      <c r="B13" s="74">
        <f t="shared" si="0"/>
        <v>7</v>
      </c>
      <c r="C13" s="74">
        <v>1</v>
      </c>
      <c r="D13" s="75" t="s">
        <v>214</v>
      </c>
      <c r="E13" s="76"/>
      <c r="F13" s="74" t="s">
        <v>10</v>
      </c>
      <c r="G13" s="74" t="s">
        <v>215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7">
        <v>5</v>
      </c>
      <c r="S13" s="78">
        <v>7</v>
      </c>
    </row>
  </sheetData>
  <sortState ref="A3:S13">
    <sortCondition descending="1" ref="B3"/>
  </sortState>
  <mergeCells count="7">
    <mergeCell ref="R1:S1"/>
    <mergeCell ref="A1:G1"/>
    <mergeCell ref="H1:I1"/>
    <mergeCell ref="J1:K1"/>
    <mergeCell ref="L1:M1"/>
    <mergeCell ref="N1:O1"/>
    <mergeCell ref="P1:Q1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workbookViewId="0">
      <selection activeCell="A3" sqref="A3:S23"/>
    </sheetView>
  </sheetViews>
  <sheetFormatPr defaultRowHeight="12.75" x14ac:dyDescent="0.2"/>
  <cols>
    <col min="1" max="2" width="7.42578125" style="18" customWidth="1"/>
    <col min="3" max="3" width="6.5703125" style="18" customWidth="1"/>
    <col min="4" max="4" width="14.42578125" style="18" customWidth="1"/>
    <col min="5" max="5" width="6.28515625" style="18" customWidth="1"/>
    <col min="6" max="6" width="0.28515625" style="18" customWidth="1"/>
    <col min="7" max="7" width="12.7109375" style="18" customWidth="1"/>
    <col min="8" max="8" width="5.7109375" style="18" customWidth="1"/>
    <col min="9" max="9" width="6" style="18" customWidth="1"/>
    <col min="10" max="10" width="5.5703125" style="18" customWidth="1"/>
    <col min="11" max="11" width="6.140625" style="18" customWidth="1"/>
    <col min="12" max="12" width="5.85546875" style="18" customWidth="1"/>
    <col min="13" max="13" width="5" style="18" customWidth="1"/>
    <col min="14" max="14" width="5.42578125" style="18" customWidth="1"/>
    <col min="15" max="15" width="5.28515625" style="18" customWidth="1"/>
    <col min="16" max="16" width="5.7109375" style="18" customWidth="1"/>
    <col min="17" max="17" width="5.42578125" style="18" customWidth="1"/>
    <col min="18" max="18" width="5.140625" style="18" customWidth="1"/>
    <col min="19" max="19" width="5.7109375" style="18" customWidth="1"/>
    <col min="20" max="16384" width="9.140625" style="18"/>
  </cols>
  <sheetData>
    <row r="1" spans="1:19" s="1" customFormat="1" ht="34.5" customHeight="1" thickBot="1" x14ac:dyDescent="0.45">
      <c r="A1" s="111" t="s">
        <v>209</v>
      </c>
      <c r="B1" s="112"/>
      <c r="C1" s="112"/>
      <c r="D1" s="112"/>
      <c r="E1" s="112"/>
      <c r="F1" s="112"/>
      <c r="G1" s="112"/>
      <c r="H1" s="113" t="s">
        <v>19</v>
      </c>
      <c r="I1" s="109"/>
      <c r="J1" s="113" t="s">
        <v>20</v>
      </c>
      <c r="K1" s="109"/>
      <c r="L1" s="113" t="s">
        <v>21</v>
      </c>
      <c r="M1" s="109"/>
      <c r="N1" s="113" t="s">
        <v>22</v>
      </c>
      <c r="O1" s="109"/>
      <c r="P1" s="113" t="s">
        <v>23</v>
      </c>
      <c r="Q1" s="109"/>
      <c r="R1" s="113" t="s">
        <v>24</v>
      </c>
      <c r="S1" s="110"/>
    </row>
    <row r="2" spans="1:19" s="3" customFormat="1" ht="34.5" customHeight="1" thickBot="1" x14ac:dyDescent="0.25">
      <c r="A2" s="87" t="s">
        <v>7</v>
      </c>
      <c r="B2" s="88" t="s">
        <v>5</v>
      </c>
      <c r="C2" s="88" t="s">
        <v>0</v>
      </c>
      <c r="D2" s="89" t="s">
        <v>9</v>
      </c>
      <c r="E2" s="90" t="s">
        <v>3</v>
      </c>
      <c r="F2" s="89" t="s">
        <v>1</v>
      </c>
      <c r="G2" s="89" t="s">
        <v>6</v>
      </c>
      <c r="H2" s="89" t="s">
        <v>4</v>
      </c>
      <c r="I2" s="89" t="s">
        <v>2</v>
      </c>
      <c r="J2" s="89" t="s">
        <v>4</v>
      </c>
      <c r="K2" s="89" t="s">
        <v>2</v>
      </c>
      <c r="L2" s="89" t="s">
        <v>4</v>
      </c>
      <c r="M2" s="89" t="s">
        <v>2</v>
      </c>
      <c r="N2" s="89" t="s">
        <v>4</v>
      </c>
      <c r="O2" s="89" t="s">
        <v>2</v>
      </c>
      <c r="P2" s="89" t="s">
        <v>4</v>
      </c>
      <c r="Q2" s="89" t="s">
        <v>2</v>
      </c>
      <c r="R2" s="89" t="s">
        <v>4</v>
      </c>
      <c r="S2" s="91" t="s">
        <v>2</v>
      </c>
    </row>
    <row r="3" spans="1:19" x14ac:dyDescent="0.2">
      <c r="A3" s="82" t="s">
        <v>51</v>
      </c>
      <c r="B3" s="83">
        <f>I3+K3+M3+O3+Q3+S3</f>
        <v>46</v>
      </c>
      <c r="C3" s="83">
        <v>4</v>
      </c>
      <c r="D3" s="84" t="s">
        <v>32</v>
      </c>
      <c r="E3" s="85">
        <v>2007</v>
      </c>
      <c r="F3" s="83" t="s">
        <v>14</v>
      </c>
      <c r="G3" s="83" t="s">
        <v>166</v>
      </c>
      <c r="H3" s="83">
        <v>1</v>
      </c>
      <c r="I3" s="83">
        <v>12</v>
      </c>
      <c r="J3" s="83">
        <v>2</v>
      </c>
      <c r="K3" s="83">
        <v>10</v>
      </c>
      <c r="L3" s="83"/>
      <c r="M3" s="83"/>
      <c r="N3" s="83"/>
      <c r="O3" s="83"/>
      <c r="P3" s="83">
        <v>1</v>
      </c>
      <c r="Q3" s="83">
        <v>12</v>
      </c>
      <c r="R3" s="83">
        <v>1</v>
      </c>
      <c r="S3" s="86">
        <v>12</v>
      </c>
    </row>
    <row r="4" spans="1:19" x14ac:dyDescent="0.2">
      <c r="A4" s="69" t="s">
        <v>56</v>
      </c>
      <c r="B4" s="53">
        <f>I4+1+M4+O4+Q4+S4</f>
        <v>45</v>
      </c>
      <c r="C4" s="54">
        <v>5</v>
      </c>
      <c r="D4" s="55" t="s">
        <v>61</v>
      </c>
      <c r="E4" s="56">
        <v>2006</v>
      </c>
      <c r="F4" s="53" t="s">
        <v>14</v>
      </c>
      <c r="G4" s="53" t="s">
        <v>62</v>
      </c>
      <c r="H4" s="53"/>
      <c r="I4" s="53"/>
      <c r="J4" s="53">
        <v>3</v>
      </c>
      <c r="K4" s="53">
        <v>9</v>
      </c>
      <c r="L4" s="53">
        <v>1</v>
      </c>
      <c r="M4" s="53">
        <v>12</v>
      </c>
      <c r="N4" s="53">
        <v>1</v>
      </c>
      <c r="O4" s="53">
        <v>12</v>
      </c>
      <c r="P4" s="53">
        <v>2</v>
      </c>
      <c r="Q4" s="53">
        <v>10</v>
      </c>
      <c r="R4" s="53">
        <v>2</v>
      </c>
      <c r="S4" s="70">
        <v>10</v>
      </c>
    </row>
    <row r="5" spans="1:19" x14ac:dyDescent="0.2">
      <c r="A5" s="69" t="s">
        <v>57</v>
      </c>
      <c r="B5" s="53">
        <f>I5+K5+M5+O5+Q5+S5</f>
        <v>39</v>
      </c>
      <c r="C5" s="53">
        <v>4</v>
      </c>
      <c r="D5" s="55" t="s">
        <v>60</v>
      </c>
      <c r="E5" s="56">
        <v>2007</v>
      </c>
      <c r="F5" s="53" t="s">
        <v>14</v>
      </c>
      <c r="G5" s="53" t="s">
        <v>49</v>
      </c>
      <c r="H5" s="53"/>
      <c r="I5" s="53"/>
      <c r="J5" s="53">
        <v>1</v>
      </c>
      <c r="K5" s="53">
        <v>12</v>
      </c>
      <c r="L5" s="53"/>
      <c r="M5" s="53"/>
      <c r="N5" s="53">
        <v>2</v>
      </c>
      <c r="O5" s="53">
        <v>10</v>
      </c>
      <c r="P5" s="53">
        <v>4</v>
      </c>
      <c r="Q5" s="53">
        <v>8</v>
      </c>
      <c r="R5" s="53">
        <v>3</v>
      </c>
      <c r="S5" s="70">
        <v>9</v>
      </c>
    </row>
    <row r="6" spans="1:19" x14ac:dyDescent="0.2">
      <c r="A6" s="69" t="s">
        <v>58</v>
      </c>
      <c r="B6" s="53">
        <f>I6+K6+M6+O6+Q6+1</f>
        <v>38</v>
      </c>
      <c r="C6" s="54">
        <v>5</v>
      </c>
      <c r="D6" s="55" t="s">
        <v>12</v>
      </c>
      <c r="E6" s="56">
        <v>2007</v>
      </c>
      <c r="F6" s="53" t="s">
        <v>14</v>
      </c>
      <c r="G6" s="53" t="s">
        <v>63</v>
      </c>
      <c r="H6" s="53">
        <v>2</v>
      </c>
      <c r="I6" s="53">
        <v>10</v>
      </c>
      <c r="J6" s="53">
        <v>4</v>
      </c>
      <c r="K6" s="53">
        <v>8</v>
      </c>
      <c r="L6" s="53">
        <v>2</v>
      </c>
      <c r="M6" s="53">
        <v>10</v>
      </c>
      <c r="N6" s="53"/>
      <c r="O6" s="53"/>
      <c r="P6" s="53">
        <v>3</v>
      </c>
      <c r="Q6" s="53">
        <v>9</v>
      </c>
      <c r="R6" s="53">
        <v>4</v>
      </c>
      <c r="S6" s="70">
        <v>8</v>
      </c>
    </row>
    <row r="7" spans="1:19" x14ac:dyDescent="0.2">
      <c r="A7" s="69" t="s">
        <v>59</v>
      </c>
      <c r="B7" s="53">
        <f>I7+K7+M7+O7+1+S7</f>
        <v>28</v>
      </c>
      <c r="C7" s="54">
        <v>5</v>
      </c>
      <c r="D7" s="55" t="s">
        <v>66</v>
      </c>
      <c r="E7" s="56">
        <v>2007</v>
      </c>
      <c r="F7" s="53" t="s">
        <v>14</v>
      </c>
      <c r="G7" s="53" t="s">
        <v>48</v>
      </c>
      <c r="H7" s="53"/>
      <c r="I7" s="53"/>
      <c r="J7" s="53">
        <v>6</v>
      </c>
      <c r="K7" s="53">
        <v>6</v>
      </c>
      <c r="L7" s="53">
        <v>6</v>
      </c>
      <c r="M7" s="53">
        <v>6</v>
      </c>
      <c r="N7" s="53">
        <v>4</v>
      </c>
      <c r="O7" s="53">
        <v>8</v>
      </c>
      <c r="P7" s="53">
        <v>7</v>
      </c>
      <c r="Q7" s="53">
        <v>5</v>
      </c>
      <c r="R7" s="53">
        <v>5</v>
      </c>
      <c r="S7" s="70">
        <v>7</v>
      </c>
    </row>
    <row r="8" spans="1:19" x14ac:dyDescent="0.2">
      <c r="A8" s="69" t="s">
        <v>91</v>
      </c>
      <c r="B8" s="53">
        <f>I8+K8+M8+O8+Q8+1</f>
        <v>24</v>
      </c>
      <c r="C8" s="54">
        <v>5</v>
      </c>
      <c r="D8" s="55" t="s">
        <v>35</v>
      </c>
      <c r="E8" s="56">
        <v>2009</v>
      </c>
      <c r="F8" s="53" t="s">
        <v>14</v>
      </c>
      <c r="G8" s="53" t="s">
        <v>54</v>
      </c>
      <c r="H8" s="53">
        <v>6</v>
      </c>
      <c r="I8" s="53">
        <v>6</v>
      </c>
      <c r="J8" s="53">
        <v>7</v>
      </c>
      <c r="K8" s="53">
        <v>5</v>
      </c>
      <c r="L8" s="53">
        <v>7</v>
      </c>
      <c r="M8" s="53">
        <v>5</v>
      </c>
      <c r="N8" s="53">
        <v>5</v>
      </c>
      <c r="O8" s="53">
        <v>7</v>
      </c>
      <c r="P8" s="53"/>
      <c r="Q8" s="53"/>
      <c r="R8" s="53">
        <v>7</v>
      </c>
      <c r="S8" s="70">
        <v>5</v>
      </c>
    </row>
    <row r="9" spans="1:19" x14ac:dyDescent="0.2">
      <c r="A9" s="69" t="s">
        <v>69</v>
      </c>
      <c r="B9" s="53">
        <f t="shared" ref="B9:B23" si="0">I9+K9+M9+O9+Q9+S9</f>
        <v>15</v>
      </c>
      <c r="C9" s="53">
        <v>2</v>
      </c>
      <c r="D9" s="55" t="s">
        <v>138</v>
      </c>
      <c r="E9" s="56">
        <v>2008</v>
      </c>
      <c r="F9" s="53" t="s">
        <v>14</v>
      </c>
      <c r="G9" s="53" t="s">
        <v>49</v>
      </c>
      <c r="H9" s="53"/>
      <c r="I9" s="53"/>
      <c r="J9" s="53"/>
      <c r="K9" s="53"/>
      <c r="L9" s="53"/>
      <c r="M9" s="53"/>
      <c r="N9" s="53">
        <v>3</v>
      </c>
      <c r="O9" s="53">
        <v>9</v>
      </c>
      <c r="P9" s="53">
        <v>6</v>
      </c>
      <c r="Q9" s="53">
        <v>6</v>
      </c>
      <c r="R9" s="53"/>
      <c r="S9" s="70"/>
    </row>
    <row r="10" spans="1:19" x14ac:dyDescent="0.2">
      <c r="A10" s="69" t="s">
        <v>92</v>
      </c>
      <c r="B10" s="53">
        <f t="shared" si="0"/>
        <v>12</v>
      </c>
      <c r="C10" s="53">
        <v>2</v>
      </c>
      <c r="D10" s="55" t="s">
        <v>139</v>
      </c>
      <c r="E10" s="56">
        <v>2009</v>
      </c>
      <c r="F10" s="53" t="s">
        <v>14</v>
      </c>
      <c r="G10" s="53" t="s">
        <v>141</v>
      </c>
      <c r="H10" s="53"/>
      <c r="I10" s="53"/>
      <c r="J10" s="53"/>
      <c r="K10" s="53"/>
      <c r="L10" s="53"/>
      <c r="M10" s="53"/>
      <c r="N10" s="53">
        <v>6</v>
      </c>
      <c r="O10" s="53">
        <v>6</v>
      </c>
      <c r="P10" s="53"/>
      <c r="Q10" s="53"/>
      <c r="R10" s="53">
        <v>6</v>
      </c>
      <c r="S10" s="70">
        <v>6</v>
      </c>
    </row>
    <row r="11" spans="1:19" x14ac:dyDescent="0.2">
      <c r="A11" s="69" t="s">
        <v>203</v>
      </c>
      <c r="B11" s="53">
        <f t="shared" si="0"/>
        <v>9</v>
      </c>
      <c r="C11" s="53">
        <v>1</v>
      </c>
      <c r="D11" s="55" t="s">
        <v>13</v>
      </c>
      <c r="E11" s="56"/>
      <c r="F11" s="53" t="s">
        <v>14</v>
      </c>
      <c r="G11" s="53"/>
      <c r="H11" s="53">
        <v>3</v>
      </c>
      <c r="I11" s="53">
        <v>9</v>
      </c>
      <c r="J11" s="53"/>
      <c r="K11" s="53"/>
      <c r="L11" s="53"/>
      <c r="M11" s="53"/>
      <c r="N11" s="53"/>
      <c r="O11" s="53"/>
      <c r="P11" s="53"/>
      <c r="Q11" s="53"/>
      <c r="R11" s="53"/>
      <c r="S11" s="70"/>
    </row>
    <row r="12" spans="1:19" x14ac:dyDescent="0.2">
      <c r="A12" s="69" t="s">
        <v>203</v>
      </c>
      <c r="B12" s="53">
        <f t="shared" si="0"/>
        <v>9</v>
      </c>
      <c r="C12" s="53">
        <v>1</v>
      </c>
      <c r="D12" s="55" t="s">
        <v>107</v>
      </c>
      <c r="E12" s="56">
        <v>2007</v>
      </c>
      <c r="F12" s="53" t="s">
        <v>14</v>
      </c>
      <c r="G12" s="53" t="s">
        <v>53</v>
      </c>
      <c r="H12" s="53"/>
      <c r="I12" s="53"/>
      <c r="J12" s="53"/>
      <c r="K12" s="53"/>
      <c r="L12" s="53">
        <v>3</v>
      </c>
      <c r="M12" s="53">
        <v>9</v>
      </c>
      <c r="N12" s="53"/>
      <c r="O12" s="53"/>
      <c r="P12" s="53"/>
      <c r="Q12" s="53"/>
      <c r="R12" s="53"/>
      <c r="S12" s="70"/>
    </row>
    <row r="13" spans="1:19" x14ac:dyDescent="0.2">
      <c r="A13" s="69" t="s">
        <v>156</v>
      </c>
      <c r="B13" s="53">
        <f t="shared" si="0"/>
        <v>8</v>
      </c>
      <c r="C13" s="53">
        <v>1</v>
      </c>
      <c r="D13" s="55" t="s">
        <v>33</v>
      </c>
      <c r="E13" s="56"/>
      <c r="F13" s="53" t="s">
        <v>14</v>
      </c>
      <c r="G13" s="53"/>
      <c r="H13" s="53">
        <v>4</v>
      </c>
      <c r="I13" s="53">
        <v>8</v>
      </c>
      <c r="J13" s="53"/>
      <c r="K13" s="53"/>
      <c r="L13" s="53"/>
      <c r="M13" s="53"/>
      <c r="N13" s="53"/>
      <c r="O13" s="53"/>
      <c r="P13" s="53"/>
      <c r="Q13" s="53"/>
      <c r="R13" s="53"/>
      <c r="S13" s="70"/>
    </row>
    <row r="14" spans="1:19" x14ac:dyDescent="0.2">
      <c r="A14" s="69" t="s">
        <v>156</v>
      </c>
      <c r="B14" s="53">
        <f t="shared" si="0"/>
        <v>8</v>
      </c>
      <c r="C14" s="53">
        <v>1</v>
      </c>
      <c r="D14" s="55" t="s">
        <v>108</v>
      </c>
      <c r="E14" s="56">
        <v>2007</v>
      </c>
      <c r="F14" s="53" t="s">
        <v>14</v>
      </c>
      <c r="G14" s="53" t="s">
        <v>53</v>
      </c>
      <c r="H14" s="53"/>
      <c r="I14" s="53"/>
      <c r="J14" s="53"/>
      <c r="K14" s="53"/>
      <c r="L14" s="53">
        <v>4</v>
      </c>
      <c r="M14" s="53">
        <v>8</v>
      </c>
      <c r="N14" s="53"/>
      <c r="O14" s="53"/>
      <c r="P14" s="53"/>
      <c r="Q14" s="53"/>
      <c r="R14" s="53"/>
      <c r="S14" s="70"/>
    </row>
    <row r="15" spans="1:19" x14ac:dyDescent="0.2">
      <c r="A15" s="69" t="s">
        <v>225</v>
      </c>
      <c r="B15" s="53">
        <f t="shared" si="0"/>
        <v>7</v>
      </c>
      <c r="C15" s="53">
        <v>1</v>
      </c>
      <c r="D15" s="55" t="s">
        <v>34</v>
      </c>
      <c r="E15" s="56"/>
      <c r="F15" s="53" t="s">
        <v>14</v>
      </c>
      <c r="G15" s="53"/>
      <c r="H15" s="53">
        <v>5</v>
      </c>
      <c r="I15" s="53">
        <v>7</v>
      </c>
      <c r="J15" s="53"/>
      <c r="K15" s="53"/>
      <c r="L15" s="53"/>
      <c r="M15" s="53"/>
      <c r="N15" s="53"/>
      <c r="O15" s="53"/>
      <c r="P15" s="53"/>
      <c r="Q15" s="53"/>
      <c r="R15" s="53"/>
      <c r="S15" s="70"/>
    </row>
    <row r="16" spans="1:19" x14ac:dyDescent="0.2">
      <c r="A16" s="69" t="s">
        <v>225</v>
      </c>
      <c r="B16" s="53">
        <f t="shared" si="0"/>
        <v>7</v>
      </c>
      <c r="C16" s="53">
        <v>1</v>
      </c>
      <c r="D16" s="55" t="s">
        <v>64</v>
      </c>
      <c r="E16" s="56">
        <v>2009</v>
      </c>
      <c r="F16" s="53" t="s">
        <v>14</v>
      </c>
      <c r="G16" s="53" t="s">
        <v>65</v>
      </c>
      <c r="H16" s="53"/>
      <c r="I16" s="53"/>
      <c r="J16" s="53">
        <v>5</v>
      </c>
      <c r="K16" s="53">
        <v>7</v>
      </c>
      <c r="L16" s="53"/>
      <c r="M16" s="53"/>
      <c r="N16" s="53"/>
      <c r="O16" s="53"/>
      <c r="P16" s="53"/>
      <c r="Q16" s="53"/>
      <c r="R16" s="53"/>
      <c r="S16" s="70"/>
    </row>
    <row r="17" spans="1:19" x14ac:dyDescent="0.2">
      <c r="A17" s="69" t="s">
        <v>225</v>
      </c>
      <c r="B17" s="53">
        <f t="shared" si="0"/>
        <v>7</v>
      </c>
      <c r="C17" s="53">
        <v>1</v>
      </c>
      <c r="D17" s="55" t="s">
        <v>109</v>
      </c>
      <c r="E17" s="56">
        <v>2007</v>
      </c>
      <c r="F17" s="53" t="s">
        <v>14</v>
      </c>
      <c r="G17" s="53" t="s">
        <v>102</v>
      </c>
      <c r="H17" s="53"/>
      <c r="I17" s="53"/>
      <c r="J17" s="53"/>
      <c r="K17" s="53"/>
      <c r="L17" s="53">
        <v>5</v>
      </c>
      <c r="M17" s="53">
        <v>7</v>
      </c>
      <c r="N17" s="53"/>
      <c r="O17" s="53"/>
      <c r="P17" s="53"/>
      <c r="Q17" s="53"/>
      <c r="R17" s="53"/>
      <c r="S17" s="70"/>
    </row>
    <row r="18" spans="1:19" x14ac:dyDescent="0.2">
      <c r="A18" s="69" t="s">
        <v>225</v>
      </c>
      <c r="B18" s="53">
        <f t="shared" si="0"/>
        <v>7</v>
      </c>
      <c r="C18" s="53">
        <v>1</v>
      </c>
      <c r="D18" s="57" t="s">
        <v>167</v>
      </c>
      <c r="E18" s="58">
        <v>2008</v>
      </c>
      <c r="F18" s="57" t="s">
        <v>14</v>
      </c>
      <c r="G18" s="57" t="s">
        <v>168</v>
      </c>
      <c r="H18" s="53"/>
      <c r="I18" s="53"/>
      <c r="J18" s="53"/>
      <c r="K18" s="53"/>
      <c r="L18" s="53"/>
      <c r="M18" s="53"/>
      <c r="N18" s="53"/>
      <c r="O18" s="53"/>
      <c r="P18" s="53">
        <v>5</v>
      </c>
      <c r="Q18" s="53">
        <v>7</v>
      </c>
      <c r="R18" s="53"/>
      <c r="S18" s="70"/>
    </row>
    <row r="19" spans="1:19" x14ac:dyDescent="0.2">
      <c r="A19" s="69" t="s">
        <v>177</v>
      </c>
      <c r="B19" s="53">
        <f t="shared" si="0"/>
        <v>4</v>
      </c>
      <c r="C19" s="53">
        <v>1</v>
      </c>
      <c r="D19" s="55" t="s">
        <v>67</v>
      </c>
      <c r="E19" s="56">
        <v>2008</v>
      </c>
      <c r="F19" s="53" t="s">
        <v>14</v>
      </c>
      <c r="G19" s="53" t="s">
        <v>68</v>
      </c>
      <c r="H19" s="53"/>
      <c r="I19" s="53"/>
      <c r="J19" s="53">
        <v>8</v>
      </c>
      <c r="K19" s="53">
        <v>4</v>
      </c>
      <c r="L19" s="53"/>
      <c r="M19" s="53"/>
      <c r="N19" s="53"/>
      <c r="O19" s="53"/>
      <c r="P19" s="53"/>
      <c r="Q19" s="53"/>
      <c r="R19" s="53"/>
      <c r="S19" s="70"/>
    </row>
    <row r="20" spans="1:19" x14ac:dyDescent="0.2">
      <c r="A20" s="69" t="s">
        <v>177</v>
      </c>
      <c r="B20" s="53">
        <f t="shared" si="0"/>
        <v>4</v>
      </c>
      <c r="C20" s="53">
        <v>1</v>
      </c>
      <c r="D20" s="55" t="s">
        <v>110</v>
      </c>
      <c r="E20" s="56">
        <v>2007</v>
      </c>
      <c r="F20" s="53" t="s">
        <v>14</v>
      </c>
      <c r="G20" s="53" t="s">
        <v>87</v>
      </c>
      <c r="H20" s="53"/>
      <c r="I20" s="53"/>
      <c r="J20" s="53"/>
      <c r="K20" s="53"/>
      <c r="L20" s="53">
        <v>8</v>
      </c>
      <c r="M20" s="53">
        <v>4</v>
      </c>
      <c r="N20" s="53"/>
      <c r="O20" s="53"/>
      <c r="P20" s="53"/>
      <c r="Q20" s="53"/>
      <c r="R20" s="53"/>
      <c r="S20" s="70"/>
    </row>
    <row r="21" spans="1:19" x14ac:dyDescent="0.2">
      <c r="A21" s="69" t="s">
        <v>177</v>
      </c>
      <c r="B21" s="53">
        <f t="shared" si="0"/>
        <v>4</v>
      </c>
      <c r="C21" s="53">
        <v>1</v>
      </c>
      <c r="D21" s="57" t="s">
        <v>169</v>
      </c>
      <c r="E21" s="58">
        <v>2007</v>
      </c>
      <c r="F21" s="57" t="s">
        <v>14</v>
      </c>
      <c r="G21" s="57" t="s">
        <v>170</v>
      </c>
      <c r="H21" s="53"/>
      <c r="I21" s="53"/>
      <c r="J21" s="53"/>
      <c r="K21" s="53"/>
      <c r="L21" s="53"/>
      <c r="M21" s="53"/>
      <c r="N21" s="53"/>
      <c r="O21" s="53"/>
      <c r="P21" s="53">
        <v>8</v>
      </c>
      <c r="Q21" s="53">
        <v>4</v>
      </c>
      <c r="R21" s="53"/>
      <c r="S21" s="70"/>
    </row>
    <row r="22" spans="1:19" x14ac:dyDescent="0.2">
      <c r="A22" s="69" t="s">
        <v>176</v>
      </c>
      <c r="B22" s="53">
        <f t="shared" si="0"/>
        <v>3</v>
      </c>
      <c r="C22" s="53">
        <v>1</v>
      </c>
      <c r="D22" s="57" t="s">
        <v>171</v>
      </c>
      <c r="E22" s="58">
        <v>2009</v>
      </c>
      <c r="F22" s="57" t="s">
        <v>14</v>
      </c>
      <c r="G22" s="57" t="s">
        <v>163</v>
      </c>
      <c r="H22" s="53"/>
      <c r="I22" s="53"/>
      <c r="J22" s="53"/>
      <c r="K22" s="53"/>
      <c r="L22" s="53"/>
      <c r="M22" s="53"/>
      <c r="N22" s="53"/>
      <c r="O22" s="53"/>
      <c r="P22" s="53">
        <v>9</v>
      </c>
      <c r="Q22" s="53">
        <v>3</v>
      </c>
      <c r="R22" s="53"/>
      <c r="S22" s="70"/>
    </row>
    <row r="23" spans="1:19" ht="13.5" thickBot="1" x14ac:dyDescent="0.25">
      <c r="A23" s="73" t="s">
        <v>178</v>
      </c>
      <c r="B23" s="74">
        <f t="shared" si="0"/>
        <v>2</v>
      </c>
      <c r="C23" s="74">
        <v>1</v>
      </c>
      <c r="D23" s="79" t="s">
        <v>172</v>
      </c>
      <c r="E23" s="80">
        <v>2008</v>
      </c>
      <c r="F23" s="79" t="s">
        <v>14</v>
      </c>
      <c r="G23" s="79"/>
      <c r="H23" s="74"/>
      <c r="I23" s="74"/>
      <c r="J23" s="74"/>
      <c r="K23" s="74"/>
      <c r="L23" s="74"/>
      <c r="M23" s="74"/>
      <c r="N23" s="74"/>
      <c r="O23" s="74"/>
      <c r="P23" s="74">
        <v>10</v>
      </c>
      <c r="Q23" s="74">
        <v>2</v>
      </c>
      <c r="R23" s="74"/>
      <c r="S23" s="81"/>
    </row>
  </sheetData>
  <sortState ref="A3:S23">
    <sortCondition descending="1" ref="B3"/>
  </sortState>
  <mergeCells count="7">
    <mergeCell ref="R1:S1"/>
    <mergeCell ref="A1:G1"/>
    <mergeCell ref="H1:I1"/>
    <mergeCell ref="J1:K1"/>
    <mergeCell ref="L1:M1"/>
    <mergeCell ref="N1:O1"/>
    <mergeCell ref="P1:Q1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workbookViewId="0">
      <selection activeCell="A3" sqref="A3:S15"/>
    </sheetView>
  </sheetViews>
  <sheetFormatPr defaultRowHeight="12.75" x14ac:dyDescent="0.2"/>
  <cols>
    <col min="1" max="1" width="8" style="18" customWidth="1"/>
    <col min="2" max="2" width="7.42578125" style="18" customWidth="1"/>
    <col min="3" max="3" width="7.28515625" style="18" customWidth="1"/>
    <col min="4" max="4" width="17.42578125" style="18" customWidth="1"/>
    <col min="5" max="5" width="6.28515625" style="18" customWidth="1"/>
    <col min="6" max="6" width="9.5703125" style="18" hidden="1" customWidth="1"/>
    <col min="7" max="7" width="10.7109375" style="18" customWidth="1"/>
    <col min="8" max="8" width="5.7109375" style="18" customWidth="1"/>
    <col min="9" max="9" width="6" style="18" customWidth="1"/>
    <col min="10" max="10" width="5.7109375" style="18" customWidth="1"/>
    <col min="11" max="11" width="5.140625" style="18" customWidth="1"/>
    <col min="12" max="12" width="5" style="18" customWidth="1"/>
    <col min="13" max="13" width="4.42578125" style="18" customWidth="1"/>
    <col min="14" max="14" width="6" style="18" customWidth="1"/>
    <col min="15" max="16" width="5.85546875" style="18" customWidth="1"/>
    <col min="17" max="17" width="5.7109375" style="18" customWidth="1"/>
    <col min="18" max="19" width="5.42578125" style="18" customWidth="1"/>
    <col min="20" max="16384" width="9.140625" style="18"/>
  </cols>
  <sheetData>
    <row r="1" spans="1:20" s="1" customFormat="1" ht="34.5" customHeight="1" thickBot="1" x14ac:dyDescent="0.45">
      <c r="A1" s="111" t="s">
        <v>206</v>
      </c>
      <c r="B1" s="112"/>
      <c r="C1" s="112"/>
      <c r="D1" s="112"/>
      <c r="E1" s="112"/>
      <c r="F1" s="112"/>
      <c r="G1" s="112"/>
      <c r="H1" s="113" t="s">
        <v>19</v>
      </c>
      <c r="I1" s="109"/>
      <c r="J1" s="113" t="s">
        <v>20</v>
      </c>
      <c r="K1" s="109"/>
      <c r="L1" s="113" t="s">
        <v>21</v>
      </c>
      <c r="M1" s="109"/>
      <c r="N1" s="113" t="s">
        <v>22</v>
      </c>
      <c r="O1" s="109"/>
      <c r="P1" s="113" t="s">
        <v>23</v>
      </c>
      <c r="Q1" s="109"/>
      <c r="R1" s="113" t="s">
        <v>24</v>
      </c>
      <c r="S1" s="110"/>
    </row>
    <row r="2" spans="1:20" s="3" customFormat="1" ht="34.5" customHeight="1" x14ac:dyDescent="0.2">
      <c r="A2" s="65" t="s">
        <v>7</v>
      </c>
      <c r="B2" s="62" t="s">
        <v>5</v>
      </c>
      <c r="C2" s="62" t="s">
        <v>0</v>
      </c>
      <c r="D2" s="63" t="s">
        <v>9</v>
      </c>
      <c r="E2" s="64" t="s">
        <v>3</v>
      </c>
      <c r="F2" s="63" t="s">
        <v>1</v>
      </c>
      <c r="G2" s="63" t="s">
        <v>6</v>
      </c>
      <c r="H2" s="63" t="s">
        <v>4</v>
      </c>
      <c r="I2" s="63" t="s">
        <v>2</v>
      </c>
      <c r="J2" s="63" t="s">
        <v>4</v>
      </c>
      <c r="K2" s="63" t="s">
        <v>2</v>
      </c>
      <c r="L2" s="63" t="s">
        <v>4</v>
      </c>
      <c r="M2" s="63" t="s">
        <v>2</v>
      </c>
      <c r="N2" s="63" t="s">
        <v>4</v>
      </c>
      <c r="O2" s="63" t="s">
        <v>2</v>
      </c>
      <c r="P2" s="63" t="s">
        <v>4</v>
      </c>
      <c r="Q2" s="63" t="s">
        <v>2</v>
      </c>
      <c r="R2" s="63" t="s">
        <v>4</v>
      </c>
      <c r="S2" s="66" t="s">
        <v>2</v>
      </c>
    </row>
    <row r="3" spans="1:20" s="1" customFormat="1" x14ac:dyDescent="0.2">
      <c r="A3" s="82" t="s">
        <v>51</v>
      </c>
      <c r="B3" s="83">
        <f>I3+K3+1+O3+Q3+S3</f>
        <v>45</v>
      </c>
      <c r="C3" s="93">
        <v>5</v>
      </c>
      <c r="D3" s="84" t="s">
        <v>36</v>
      </c>
      <c r="E3" s="85">
        <v>2007</v>
      </c>
      <c r="F3" s="83" t="s">
        <v>15</v>
      </c>
      <c r="G3" s="83" t="s">
        <v>53</v>
      </c>
      <c r="H3" s="83">
        <v>1</v>
      </c>
      <c r="I3" s="83">
        <v>12</v>
      </c>
      <c r="J3" s="83"/>
      <c r="K3" s="83"/>
      <c r="L3" s="83">
        <v>4</v>
      </c>
      <c r="M3" s="83">
        <v>8</v>
      </c>
      <c r="N3" s="83">
        <v>2</v>
      </c>
      <c r="O3" s="83">
        <v>10</v>
      </c>
      <c r="P3" s="83">
        <v>1</v>
      </c>
      <c r="Q3" s="83">
        <v>12</v>
      </c>
      <c r="R3" s="83">
        <v>2</v>
      </c>
      <c r="S3" s="86">
        <v>10</v>
      </c>
      <c r="T3" s="4"/>
    </row>
    <row r="4" spans="1:20" s="1" customFormat="1" x14ac:dyDescent="0.2">
      <c r="A4" s="69" t="s">
        <v>56</v>
      </c>
      <c r="B4" s="53">
        <f t="shared" ref="B4:B15" si="0">I4+K4+M4+O4+Q4+S4</f>
        <v>25</v>
      </c>
      <c r="C4" s="53">
        <v>3</v>
      </c>
      <c r="D4" s="53" t="s">
        <v>179</v>
      </c>
      <c r="E4" s="56">
        <v>2009</v>
      </c>
      <c r="F4" s="53" t="s">
        <v>15</v>
      </c>
      <c r="G4" s="53" t="s">
        <v>129</v>
      </c>
      <c r="H4" s="53"/>
      <c r="I4" s="53"/>
      <c r="J4" s="53"/>
      <c r="K4" s="53"/>
      <c r="L4" s="53"/>
      <c r="M4" s="53"/>
      <c r="N4" s="53">
        <v>4</v>
      </c>
      <c r="O4" s="53">
        <v>8</v>
      </c>
      <c r="P4" s="53">
        <v>3</v>
      </c>
      <c r="Q4" s="53">
        <v>9</v>
      </c>
      <c r="R4" s="53">
        <v>4</v>
      </c>
      <c r="S4" s="70">
        <v>8</v>
      </c>
      <c r="T4" s="4"/>
    </row>
    <row r="5" spans="1:20" s="1" customFormat="1" x14ac:dyDescent="0.2">
      <c r="A5" s="69" t="s">
        <v>195</v>
      </c>
      <c r="B5" s="53">
        <f t="shared" si="0"/>
        <v>12</v>
      </c>
      <c r="C5" s="53">
        <v>1</v>
      </c>
      <c r="D5" s="55" t="s">
        <v>71</v>
      </c>
      <c r="E5" s="56"/>
      <c r="F5" s="53" t="s">
        <v>15</v>
      </c>
      <c r="G5" s="53" t="s">
        <v>68</v>
      </c>
      <c r="H5" s="53"/>
      <c r="I5" s="53"/>
      <c r="J5" s="53">
        <v>1</v>
      </c>
      <c r="K5" s="53">
        <v>12</v>
      </c>
      <c r="L5" s="53"/>
      <c r="M5" s="53"/>
      <c r="N5" s="53"/>
      <c r="O5" s="53"/>
      <c r="P5" s="53"/>
      <c r="Q5" s="53"/>
      <c r="R5" s="53"/>
      <c r="S5" s="70"/>
      <c r="T5" s="4"/>
    </row>
    <row r="6" spans="1:20" s="1" customFormat="1" x14ac:dyDescent="0.2">
      <c r="A6" s="69" t="s">
        <v>195</v>
      </c>
      <c r="B6" s="53">
        <f t="shared" si="0"/>
        <v>12</v>
      </c>
      <c r="C6" s="53">
        <v>1</v>
      </c>
      <c r="D6" s="55" t="s">
        <v>112</v>
      </c>
      <c r="E6" s="56">
        <v>2006</v>
      </c>
      <c r="F6" s="53" t="s">
        <v>15</v>
      </c>
      <c r="G6" s="53" t="s">
        <v>63</v>
      </c>
      <c r="H6" s="53"/>
      <c r="I6" s="53"/>
      <c r="J6" s="53"/>
      <c r="K6" s="53"/>
      <c r="L6" s="53">
        <v>1</v>
      </c>
      <c r="M6" s="53">
        <v>12</v>
      </c>
      <c r="N6" s="53"/>
      <c r="O6" s="53"/>
      <c r="P6" s="53"/>
      <c r="Q6" s="53"/>
      <c r="R6" s="53"/>
      <c r="S6" s="70"/>
      <c r="T6" s="4"/>
    </row>
    <row r="7" spans="1:20" s="1" customFormat="1" x14ac:dyDescent="0.2">
      <c r="A7" s="69" t="s">
        <v>195</v>
      </c>
      <c r="B7" s="53">
        <f t="shared" si="0"/>
        <v>12</v>
      </c>
      <c r="C7" s="53">
        <v>1</v>
      </c>
      <c r="D7" s="53" t="s">
        <v>135</v>
      </c>
      <c r="E7" s="56">
        <v>2007</v>
      </c>
      <c r="F7" s="53" t="s">
        <v>15</v>
      </c>
      <c r="G7" s="53" t="s">
        <v>132</v>
      </c>
      <c r="H7" s="53"/>
      <c r="I7" s="53"/>
      <c r="J7" s="53"/>
      <c r="K7" s="53"/>
      <c r="L7" s="53"/>
      <c r="M7" s="53"/>
      <c r="N7" s="53">
        <v>1</v>
      </c>
      <c r="O7" s="53">
        <v>12</v>
      </c>
      <c r="P7" s="53"/>
      <c r="Q7" s="53"/>
      <c r="R7" s="53"/>
      <c r="S7" s="70"/>
      <c r="T7" s="4"/>
    </row>
    <row r="8" spans="1:20" s="1" customFormat="1" x14ac:dyDescent="0.2">
      <c r="A8" s="69" t="s">
        <v>195</v>
      </c>
      <c r="B8" s="53">
        <f t="shared" si="0"/>
        <v>12</v>
      </c>
      <c r="C8" s="53">
        <v>1</v>
      </c>
      <c r="D8" s="53" t="s">
        <v>217</v>
      </c>
      <c r="E8" s="59"/>
      <c r="F8" s="53" t="s">
        <v>15</v>
      </c>
      <c r="G8" s="53" t="s">
        <v>213</v>
      </c>
      <c r="H8" s="59"/>
      <c r="I8" s="59"/>
      <c r="J8" s="59"/>
      <c r="K8" s="59"/>
      <c r="L8" s="59"/>
      <c r="M8" s="59"/>
      <c r="N8" s="59"/>
      <c r="O8" s="59"/>
      <c r="P8" s="59"/>
      <c r="Q8" s="59"/>
      <c r="R8" s="60">
        <v>1</v>
      </c>
      <c r="S8" s="71">
        <v>12</v>
      </c>
    </row>
    <row r="9" spans="1:20" s="6" customFormat="1" ht="11.25" x14ac:dyDescent="0.2">
      <c r="A9" s="69" t="s">
        <v>111</v>
      </c>
      <c r="B9" s="53">
        <f t="shared" si="0"/>
        <v>10</v>
      </c>
      <c r="C9" s="53">
        <v>1</v>
      </c>
      <c r="D9" s="55" t="s">
        <v>113</v>
      </c>
      <c r="E9" s="56">
        <v>2008</v>
      </c>
      <c r="F9" s="53" t="s">
        <v>15</v>
      </c>
      <c r="G9" s="53" t="s">
        <v>114</v>
      </c>
      <c r="H9" s="53"/>
      <c r="I9" s="53"/>
      <c r="J9" s="53"/>
      <c r="K9" s="53"/>
      <c r="L9" s="53">
        <v>2</v>
      </c>
      <c r="M9" s="53">
        <v>10</v>
      </c>
      <c r="N9" s="53"/>
      <c r="O9" s="53"/>
      <c r="P9" s="53"/>
      <c r="Q9" s="53"/>
      <c r="R9" s="53"/>
      <c r="S9" s="70"/>
    </row>
    <row r="10" spans="1:20" s="1" customFormat="1" x14ac:dyDescent="0.2">
      <c r="A10" s="69" t="s">
        <v>111</v>
      </c>
      <c r="B10" s="53">
        <f t="shared" si="0"/>
        <v>10</v>
      </c>
      <c r="C10" s="53">
        <v>1</v>
      </c>
      <c r="D10" s="57" t="s">
        <v>180</v>
      </c>
      <c r="E10" s="58">
        <v>2006</v>
      </c>
      <c r="F10" s="57" t="s">
        <v>15</v>
      </c>
      <c r="G10" s="57"/>
      <c r="H10" s="53"/>
      <c r="I10" s="53"/>
      <c r="J10" s="53"/>
      <c r="K10" s="53"/>
      <c r="L10" s="53"/>
      <c r="M10" s="53"/>
      <c r="N10" s="53"/>
      <c r="O10" s="53"/>
      <c r="P10" s="53">
        <v>2</v>
      </c>
      <c r="Q10" s="53">
        <v>10</v>
      </c>
      <c r="R10" s="53"/>
      <c r="S10" s="70"/>
      <c r="T10" s="4"/>
    </row>
    <row r="11" spans="1:20" s="1" customFormat="1" x14ac:dyDescent="0.2">
      <c r="A11" s="69" t="s">
        <v>189</v>
      </c>
      <c r="B11" s="53">
        <f t="shared" si="0"/>
        <v>9</v>
      </c>
      <c r="C11" s="53">
        <v>1</v>
      </c>
      <c r="D11" s="55" t="s">
        <v>115</v>
      </c>
      <c r="E11" s="56">
        <v>2006</v>
      </c>
      <c r="F11" s="53" t="s">
        <v>15</v>
      </c>
      <c r="G11" s="53" t="s">
        <v>53</v>
      </c>
      <c r="H11" s="53"/>
      <c r="I11" s="53"/>
      <c r="J11" s="53"/>
      <c r="K11" s="53"/>
      <c r="L11" s="53">
        <v>3</v>
      </c>
      <c r="M11" s="53">
        <v>9</v>
      </c>
      <c r="N11" s="53"/>
      <c r="O11" s="53"/>
      <c r="P11" s="53"/>
      <c r="Q11" s="53"/>
      <c r="R11" s="53"/>
      <c r="S11" s="70"/>
      <c r="T11" s="4"/>
    </row>
    <row r="12" spans="1:20" s="1" customFormat="1" x14ac:dyDescent="0.2">
      <c r="A12" s="69" t="s">
        <v>189</v>
      </c>
      <c r="B12" s="53">
        <f t="shared" si="0"/>
        <v>9</v>
      </c>
      <c r="C12" s="53">
        <v>1</v>
      </c>
      <c r="D12" s="53" t="s">
        <v>136</v>
      </c>
      <c r="E12" s="56">
        <v>2008</v>
      </c>
      <c r="F12" s="53" t="s">
        <v>15</v>
      </c>
      <c r="G12" s="53" t="s">
        <v>137</v>
      </c>
      <c r="H12" s="53"/>
      <c r="I12" s="53"/>
      <c r="J12" s="53"/>
      <c r="K12" s="53"/>
      <c r="L12" s="53"/>
      <c r="M12" s="53"/>
      <c r="N12" s="53">
        <v>3</v>
      </c>
      <c r="O12" s="53">
        <v>9</v>
      </c>
      <c r="P12" s="53"/>
      <c r="Q12" s="53"/>
      <c r="R12" s="53"/>
      <c r="S12" s="70"/>
      <c r="T12" s="4"/>
    </row>
    <row r="13" spans="1:20" s="1" customFormat="1" x14ac:dyDescent="0.2">
      <c r="A13" s="69" t="s">
        <v>189</v>
      </c>
      <c r="B13" s="53">
        <f t="shared" si="0"/>
        <v>9</v>
      </c>
      <c r="C13" s="53">
        <v>1</v>
      </c>
      <c r="D13" s="53" t="s">
        <v>218</v>
      </c>
      <c r="E13" s="59"/>
      <c r="F13" s="53" t="s">
        <v>15</v>
      </c>
      <c r="G13" s="53" t="s">
        <v>104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60">
        <v>3</v>
      </c>
      <c r="S13" s="71">
        <v>9</v>
      </c>
      <c r="T13" s="4"/>
    </row>
    <row r="14" spans="1:20" x14ac:dyDescent="0.2">
      <c r="A14" s="69" t="s">
        <v>226</v>
      </c>
      <c r="B14" s="53">
        <f t="shared" si="0"/>
        <v>7</v>
      </c>
      <c r="C14" s="53">
        <v>1</v>
      </c>
      <c r="D14" s="55" t="s">
        <v>116</v>
      </c>
      <c r="E14" s="56">
        <v>2007</v>
      </c>
      <c r="F14" s="53" t="s">
        <v>15</v>
      </c>
      <c r="G14" s="53" t="s">
        <v>47</v>
      </c>
      <c r="H14" s="53"/>
      <c r="I14" s="53"/>
      <c r="J14" s="53"/>
      <c r="K14" s="53"/>
      <c r="L14" s="53">
        <v>5</v>
      </c>
      <c r="M14" s="53">
        <v>7</v>
      </c>
      <c r="N14" s="53"/>
      <c r="O14" s="53"/>
      <c r="P14" s="53"/>
      <c r="Q14" s="53"/>
      <c r="R14" s="53"/>
      <c r="S14" s="70"/>
    </row>
    <row r="15" spans="1:20" ht="13.5" thickBot="1" x14ac:dyDescent="0.25">
      <c r="A15" s="73" t="s">
        <v>157</v>
      </c>
      <c r="B15" s="74">
        <f t="shared" si="0"/>
        <v>6</v>
      </c>
      <c r="C15" s="74">
        <v>1</v>
      </c>
      <c r="D15" s="74" t="s">
        <v>117</v>
      </c>
      <c r="E15" s="92">
        <v>2009</v>
      </c>
      <c r="F15" s="74" t="s">
        <v>15</v>
      </c>
      <c r="G15" s="74" t="s">
        <v>114</v>
      </c>
      <c r="H15" s="74"/>
      <c r="I15" s="74"/>
      <c r="J15" s="74"/>
      <c r="K15" s="74"/>
      <c r="L15" s="74">
        <v>6</v>
      </c>
      <c r="M15" s="74">
        <v>6</v>
      </c>
      <c r="N15" s="74"/>
      <c r="O15" s="74"/>
      <c r="P15" s="74"/>
      <c r="Q15" s="74"/>
      <c r="R15" s="74"/>
      <c r="S15" s="81"/>
    </row>
  </sheetData>
  <sortState ref="A3:S15">
    <sortCondition descending="1" ref="B3"/>
  </sortState>
  <mergeCells count="7">
    <mergeCell ref="R1:S1"/>
    <mergeCell ref="A1:G1"/>
    <mergeCell ref="H1:I1"/>
    <mergeCell ref="J1:K1"/>
    <mergeCell ref="L1:M1"/>
    <mergeCell ref="N1:O1"/>
    <mergeCell ref="P1:Q1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workbookViewId="0">
      <selection activeCell="A3" sqref="A3:S23"/>
    </sheetView>
  </sheetViews>
  <sheetFormatPr defaultRowHeight="12.75" x14ac:dyDescent="0.2"/>
  <cols>
    <col min="1" max="1" width="7.42578125" style="18" customWidth="1"/>
    <col min="2" max="2" width="7" style="18" customWidth="1"/>
    <col min="3" max="3" width="6.28515625" style="18" customWidth="1"/>
    <col min="4" max="4" width="13.5703125" style="18" customWidth="1"/>
    <col min="5" max="5" width="5.7109375" style="18" customWidth="1"/>
    <col min="6" max="6" width="0.28515625" style="18" customWidth="1"/>
    <col min="7" max="7" width="13" style="18" customWidth="1"/>
    <col min="8" max="8" width="6.5703125" style="18" customWidth="1"/>
    <col min="9" max="9" width="5.42578125" style="18" customWidth="1"/>
    <col min="10" max="10" width="6.140625" style="18" customWidth="1"/>
    <col min="11" max="11" width="5.28515625" style="18" customWidth="1"/>
    <col min="12" max="12" width="5.85546875" style="18" customWidth="1"/>
    <col min="13" max="13" width="5.28515625" style="18" customWidth="1"/>
    <col min="14" max="14" width="5.42578125" style="18" customWidth="1"/>
    <col min="15" max="15" width="5.28515625" style="18" customWidth="1"/>
    <col min="16" max="16" width="5.85546875" style="18" customWidth="1"/>
    <col min="17" max="17" width="5.5703125" style="18" customWidth="1"/>
    <col min="18" max="18" width="6.140625" style="18" customWidth="1"/>
    <col min="19" max="19" width="6" style="18" customWidth="1"/>
    <col min="20" max="16384" width="9.140625" style="18"/>
  </cols>
  <sheetData>
    <row r="1" spans="1:19" s="1" customFormat="1" ht="34.5" customHeight="1" thickBot="1" x14ac:dyDescent="0.45">
      <c r="A1" s="111" t="s">
        <v>204</v>
      </c>
      <c r="B1" s="112"/>
      <c r="C1" s="112"/>
      <c r="D1" s="112"/>
      <c r="E1" s="112"/>
      <c r="F1" s="112"/>
      <c r="G1" s="112"/>
      <c r="H1" s="113" t="s">
        <v>19</v>
      </c>
      <c r="I1" s="109"/>
      <c r="J1" s="113" t="s">
        <v>20</v>
      </c>
      <c r="K1" s="109"/>
      <c r="L1" s="113" t="s">
        <v>21</v>
      </c>
      <c r="M1" s="109"/>
      <c r="N1" s="113" t="s">
        <v>22</v>
      </c>
      <c r="O1" s="109"/>
      <c r="P1" s="113" t="s">
        <v>23</v>
      </c>
      <c r="Q1" s="109"/>
      <c r="R1" s="113" t="s">
        <v>24</v>
      </c>
      <c r="S1" s="110"/>
    </row>
    <row r="2" spans="1:19" s="3" customFormat="1" ht="34.5" customHeight="1" thickBot="1" x14ac:dyDescent="0.25">
      <c r="A2" s="87" t="s">
        <v>7</v>
      </c>
      <c r="B2" s="88" t="s">
        <v>5</v>
      </c>
      <c r="C2" s="88" t="s">
        <v>0</v>
      </c>
      <c r="D2" s="89" t="s">
        <v>9</v>
      </c>
      <c r="E2" s="90" t="s">
        <v>3</v>
      </c>
      <c r="F2" s="89" t="s">
        <v>1</v>
      </c>
      <c r="G2" s="89" t="s">
        <v>6</v>
      </c>
      <c r="H2" s="89" t="s">
        <v>4</v>
      </c>
      <c r="I2" s="89" t="s">
        <v>2</v>
      </c>
      <c r="J2" s="89" t="s">
        <v>4</v>
      </c>
      <c r="K2" s="89" t="s">
        <v>2</v>
      </c>
      <c r="L2" s="89" t="s">
        <v>4</v>
      </c>
      <c r="M2" s="89" t="s">
        <v>2</v>
      </c>
      <c r="N2" s="89" t="s">
        <v>4</v>
      </c>
      <c r="O2" s="89" t="s">
        <v>2</v>
      </c>
      <c r="P2" s="89" t="s">
        <v>4</v>
      </c>
      <c r="Q2" s="89" t="s">
        <v>2</v>
      </c>
      <c r="R2" s="89" t="s">
        <v>4</v>
      </c>
      <c r="S2" s="91" t="s">
        <v>2</v>
      </c>
    </row>
    <row r="3" spans="1:19" x14ac:dyDescent="0.2">
      <c r="A3" s="82" t="s">
        <v>51</v>
      </c>
      <c r="B3" s="83">
        <f t="shared" ref="B3:B23" si="0">I3+K3+M3+O3+Q3+S3</f>
        <v>46</v>
      </c>
      <c r="C3" s="83">
        <v>4</v>
      </c>
      <c r="D3" s="84" t="s">
        <v>72</v>
      </c>
      <c r="E3" s="85">
        <v>2005</v>
      </c>
      <c r="F3" s="83" t="s">
        <v>16</v>
      </c>
      <c r="G3" s="83" t="s">
        <v>49</v>
      </c>
      <c r="H3" s="83"/>
      <c r="I3" s="83"/>
      <c r="J3" s="83">
        <v>1</v>
      </c>
      <c r="K3" s="83">
        <v>12</v>
      </c>
      <c r="L3" s="83"/>
      <c r="M3" s="83"/>
      <c r="N3" s="83">
        <v>1</v>
      </c>
      <c r="O3" s="83">
        <v>12</v>
      </c>
      <c r="P3" s="83">
        <v>2</v>
      </c>
      <c r="Q3" s="83">
        <v>10</v>
      </c>
      <c r="R3" s="83">
        <v>1</v>
      </c>
      <c r="S3" s="86">
        <v>12</v>
      </c>
    </row>
    <row r="4" spans="1:19" x14ac:dyDescent="0.2">
      <c r="A4" s="69" t="s">
        <v>56</v>
      </c>
      <c r="B4" s="53">
        <f t="shared" si="0"/>
        <v>29</v>
      </c>
      <c r="C4" s="53">
        <v>3</v>
      </c>
      <c r="D4" s="55" t="s">
        <v>118</v>
      </c>
      <c r="E4" s="56">
        <v>2005</v>
      </c>
      <c r="F4" s="53" t="s">
        <v>16</v>
      </c>
      <c r="G4" s="53" t="s">
        <v>87</v>
      </c>
      <c r="H4" s="53"/>
      <c r="I4" s="53"/>
      <c r="J4" s="53"/>
      <c r="K4" s="53"/>
      <c r="L4" s="53">
        <v>1</v>
      </c>
      <c r="M4" s="53">
        <v>12</v>
      </c>
      <c r="N4" s="53"/>
      <c r="O4" s="53"/>
      <c r="P4" s="53">
        <v>3</v>
      </c>
      <c r="Q4" s="53">
        <v>9</v>
      </c>
      <c r="R4" s="53">
        <v>4</v>
      </c>
      <c r="S4" s="70">
        <v>8</v>
      </c>
    </row>
    <row r="5" spans="1:19" x14ac:dyDescent="0.2">
      <c r="A5" s="69" t="s">
        <v>57</v>
      </c>
      <c r="B5" s="53">
        <f t="shared" si="0"/>
        <v>22</v>
      </c>
      <c r="C5" s="53">
        <v>2</v>
      </c>
      <c r="D5" s="57" t="s">
        <v>188</v>
      </c>
      <c r="E5" s="58">
        <v>2002</v>
      </c>
      <c r="F5" s="57" t="s">
        <v>16</v>
      </c>
      <c r="G5" s="57" t="s">
        <v>182</v>
      </c>
      <c r="H5" s="53"/>
      <c r="I5" s="53"/>
      <c r="J5" s="53"/>
      <c r="K5" s="53"/>
      <c r="L5" s="53"/>
      <c r="M5" s="53"/>
      <c r="N5" s="53"/>
      <c r="O5" s="53"/>
      <c r="P5" s="53">
        <v>1</v>
      </c>
      <c r="Q5" s="53">
        <v>12</v>
      </c>
      <c r="R5" s="53">
        <v>2</v>
      </c>
      <c r="S5" s="70">
        <v>10</v>
      </c>
    </row>
    <row r="6" spans="1:19" x14ac:dyDescent="0.2">
      <c r="A6" s="69" t="s">
        <v>58</v>
      </c>
      <c r="B6" s="53">
        <f t="shared" si="0"/>
        <v>15</v>
      </c>
      <c r="C6" s="53">
        <v>2</v>
      </c>
      <c r="D6" s="55" t="s">
        <v>75</v>
      </c>
      <c r="E6" s="56">
        <v>2004</v>
      </c>
      <c r="F6" s="53" t="s">
        <v>16</v>
      </c>
      <c r="G6" s="53" t="s">
        <v>49</v>
      </c>
      <c r="H6" s="53"/>
      <c r="I6" s="53"/>
      <c r="J6" s="53">
        <v>3</v>
      </c>
      <c r="K6" s="53">
        <v>9</v>
      </c>
      <c r="L6" s="53"/>
      <c r="M6" s="53"/>
      <c r="N6" s="53"/>
      <c r="O6" s="53"/>
      <c r="P6" s="53"/>
      <c r="Q6" s="53"/>
      <c r="R6" s="53">
        <v>6</v>
      </c>
      <c r="S6" s="70">
        <v>6</v>
      </c>
    </row>
    <row r="7" spans="1:19" x14ac:dyDescent="0.2">
      <c r="A7" s="69" t="s">
        <v>59</v>
      </c>
      <c r="B7" s="53">
        <f t="shared" si="0"/>
        <v>13</v>
      </c>
      <c r="C7" s="53">
        <v>2</v>
      </c>
      <c r="D7" s="57" t="s">
        <v>183</v>
      </c>
      <c r="E7" s="58">
        <v>2005</v>
      </c>
      <c r="F7" s="53" t="s">
        <v>16</v>
      </c>
      <c r="G7" s="57" t="s">
        <v>182</v>
      </c>
      <c r="H7" s="53"/>
      <c r="I7" s="53"/>
      <c r="J7" s="53"/>
      <c r="K7" s="53"/>
      <c r="L7" s="53"/>
      <c r="M7" s="53"/>
      <c r="N7" s="53"/>
      <c r="O7" s="53"/>
      <c r="P7" s="53">
        <v>6</v>
      </c>
      <c r="Q7" s="53">
        <v>6</v>
      </c>
      <c r="R7" s="53">
        <v>5</v>
      </c>
      <c r="S7" s="70">
        <v>7</v>
      </c>
    </row>
    <row r="8" spans="1:19" x14ac:dyDescent="0.2">
      <c r="A8" s="69" t="s">
        <v>91</v>
      </c>
      <c r="B8" s="53">
        <f t="shared" si="0"/>
        <v>12</v>
      </c>
      <c r="C8" s="53">
        <v>1</v>
      </c>
      <c r="D8" s="55" t="s">
        <v>37</v>
      </c>
      <c r="E8" s="56"/>
      <c r="F8" s="53" t="s">
        <v>16</v>
      </c>
      <c r="G8" s="53"/>
      <c r="H8" s="53">
        <v>1</v>
      </c>
      <c r="I8" s="53">
        <v>12</v>
      </c>
      <c r="J8" s="53"/>
      <c r="K8" s="53"/>
      <c r="L8" s="53"/>
      <c r="M8" s="53"/>
      <c r="N8" s="53"/>
      <c r="O8" s="53"/>
      <c r="P8" s="53"/>
      <c r="Q8" s="53"/>
      <c r="R8" s="53"/>
      <c r="S8" s="70"/>
    </row>
    <row r="9" spans="1:19" x14ac:dyDescent="0.2">
      <c r="A9" s="69" t="s">
        <v>227</v>
      </c>
      <c r="B9" s="53">
        <f t="shared" si="0"/>
        <v>10</v>
      </c>
      <c r="C9" s="53">
        <v>1</v>
      </c>
      <c r="D9" s="55" t="s">
        <v>73</v>
      </c>
      <c r="E9" s="56">
        <v>2003</v>
      </c>
      <c r="F9" s="53" t="s">
        <v>16</v>
      </c>
      <c r="G9" s="53" t="s">
        <v>74</v>
      </c>
      <c r="H9" s="53"/>
      <c r="I9" s="53"/>
      <c r="J9" s="53">
        <v>2</v>
      </c>
      <c r="K9" s="53">
        <v>10</v>
      </c>
      <c r="L9" s="53"/>
      <c r="M9" s="53"/>
      <c r="N9" s="53"/>
      <c r="O9" s="53"/>
      <c r="P9" s="53"/>
      <c r="Q9" s="53"/>
      <c r="R9" s="53"/>
      <c r="S9" s="70"/>
    </row>
    <row r="10" spans="1:19" x14ac:dyDescent="0.2">
      <c r="A10" s="69" t="s">
        <v>227</v>
      </c>
      <c r="B10" s="53">
        <f t="shared" si="0"/>
        <v>10</v>
      </c>
      <c r="C10" s="53">
        <v>1</v>
      </c>
      <c r="D10" s="55" t="s">
        <v>38</v>
      </c>
      <c r="E10" s="56"/>
      <c r="F10" s="53" t="s">
        <v>16</v>
      </c>
      <c r="G10" s="53"/>
      <c r="H10" s="53">
        <v>2</v>
      </c>
      <c r="I10" s="53">
        <v>10</v>
      </c>
      <c r="J10" s="53"/>
      <c r="K10" s="53"/>
      <c r="L10" s="53"/>
      <c r="M10" s="53"/>
      <c r="N10" s="53"/>
      <c r="O10" s="53"/>
      <c r="P10" s="53"/>
      <c r="Q10" s="53"/>
      <c r="R10" s="53"/>
      <c r="S10" s="70"/>
    </row>
    <row r="11" spans="1:19" x14ac:dyDescent="0.2">
      <c r="A11" s="69" t="s">
        <v>227</v>
      </c>
      <c r="B11" s="53">
        <f t="shared" si="0"/>
        <v>10</v>
      </c>
      <c r="C11" s="53">
        <v>1</v>
      </c>
      <c r="D11" s="55" t="s">
        <v>119</v>
      </c>
      <c r="E11" s="56">
        <v>2002</v>
      </c>
      <c r="F11" s="53" t="s">
        <v>16</v>
      </c>
      <c r="G11" s="53" t="s">
        <v>87</v>
      </c>
      <c r="H11" s="53"/>
      <c r="I11" s="53"/>
      <c r="J11" s="53"/>
      <c r="K11" s="53"/>
      <c r="L11" s="53">
        <v>2</v>
      </c>
      <c r="M11" s="53">
        <v>10</v>
      </c>
      <c r="N11" s="53"/>
      <c r="O11" s="53"/>
      <c r="P11" s="53"/>
      <c r="Q11" s="53"/>
      <c r="R11" s="53"/>
      <c r="S11" s="70"/>
    </row>
    <row r="12" spans="1:19" x14ac:dyDescent="0.2">
      <c r="A12" s="69" t="s">
        <v>227</v>
      </c>
      <c r="B12" s="53">
        <f t="shared" si="0"/>
        <v>10</v>
      </c>
      <c r="C12" s="53">
        <v>1</v>
      </c>
      <c r="D12" s="55" t="s">
        <v>146</v>
      </c>
      <c r="E12" s="56">
        <v>2003</v>
      </c>
      <c r="F12" s="53" t="s">
        <v>16</v>
      </c>
      <c r="G12" s="53" t="s">
        <v>145</v>
      </c>
      <c r="H12" s="53"/>
      <c r="I12" s="53"/>
      <c r="J12" s="53"/>
      <c r="K12" s="53"/>
      <c r="L12" s="53"/>
      <c r="M12" s="53"/>
      <c r="N12" s="53">
        <v>2</v>
      </c>
      <c r="O12" s="53">
        <v>10</v>
      </c>
      <c r="P12" s="53"/>
      <c r="Q12" s="53"/>
      <c r="R12" s="53"/>
      <c r="S12" s="70"/>
    </row>
    <row r="13" spans="1:19" x14ac:dyDescent="0.2">
      <c r="A13" s="69" t="s">
        <v>228</v>
      </c>
      <c r="B13" s="53">
        <f t="shared" si="0"/>
        <v>9</v>
      </c>
      <c r="C13" s="53">
        <v>1</v>
      </c>
      <c r="D13" s="55" t="s">
        <v>11</v>
      </c>
      <c r="E13" s="56"/>
      <c r="F13" s="53" t="s">
        <v>16</v>
      </c>
      <c r="G13" s="53"/>
      <c r="H13" s="53">
        <v>3</v>
      </c>
      <c r="I13" s="53">
        <v>9</v>
      </c>
      <c r="J13" s="53"/>
      <c r="K13" s="53"/>
      <c r="L13" s="53"/>
      <c r="M13" s="53"/>
      <c r="N13" s="53"/>
      <c r="O13" s="53"/>
      <c r="P13" s="53"/>
      <c r="Q13" s="53"/>
      <c r="R13" s="53"/>
      <c r="S13" s="70"/>
    </row>
    <row r="14" spans="1:19" x14ac:dyDescent="0.2">
      <c r="A14" s="69" t="s">
        <v>228</v>
      </c>
      <c r="B14" s="53">
        <f t="shared" si="0"/>
        <v>9</v>
      </c>
      <c r="C14" s="53">
        <v>1</v>
      </c>
      <c r="D14" s="55" t="s">
        <v>147</v>
      </c>
      <c r="E14" s="56">
        <v>2003</v>
      </c>
      <c r="F14" s="53" t="s">
        <v>16</v>
      </c>
      <c r="G14" s="53" t="s">
        <v>141</v>
      </c>
      <c r="H14" s="53"/>
      <c r="I14" s="53"/>
      <c r="J14" s="53"/>
      <c r="K14" s="53"/>
      <c r="L14" s="53"/>
      <c r="M14" s="53"/>
      <c r="N14" s="53">
        <v>3</v>
      </c>
      <c r="O14" s="53">
        <v>9</v>
      </c>
      <c r="P14" s="53"/>
      <c r="Q14" s="53"/>
      <c r="R14" s="53"/>
      <c r="S14" s="70"/>
    </row>
    <row r="15" spans="1:19" x14ac:dyDescent="0.2">
      <c r="A15" s="69" t="s">
        <v>228</v>
      </c>
      <c r="B15" s="53">
        <f t="shared" si="0"/>
        <v>9</v>
      </c>
      <c r="C15" s="53">
        <v>1</v>
      </c>
      <c r="D15" s="94" t="s">
        <v>219</v>
      </c>
      <c r="E15" s="59"/>
      <c r="F15" s="53" t="s">
        <v>16</v>
      </c>
      <c r="G15" s="94" t="s">
        <v>220</v>
      </c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60">
        <v>3</v>
      </c>
      <c r="S15" s="71">
        <v>9</v>
      </c>
    </row>
    <row r="16" spans="1:19" x14ac:dyDescent="0.2">
      <c r="A16" s="69" t="s">
        <v>229</v>
      </c>
      <c r="B16" s="53">
        <f t="shared" si="0"/>
        <v>8</v>
      </c>
      <c r="C16" s="53">
        <v>1</v>
      </c>
      <c r="D16" s="55" t="s">
        <v>39</v>
      </c>
      <c r="E16" s="56"/>
      <c r="F16" s="53" t="s">
        <v>16</v>
      </c>
      <c r="G16" s="53"/>
      <c r="H16" s="53">
        <v>4</v>
      </c>
      <c r="I16" s="53">
        <v>8</v>
      </c>
      <c r="J16" s="53"/>
      <c r="K16" s="53"/>
      <c r="L16" s="53"/>
      <c r="M16" s="53"/>
      <c r="N16" s="53"/>
      <c r="O16" s="53"/>
      <c r="P16" s="53"/>
      <c r="Q16" s="53"/>
      <c r="R16" s="61"/>
      <c r="S16" s="72"/>
    </row>
    <row r="17" spans="1:19" x14ac:dyDescent="0.2">
      <c r="A17" s="69" t="s">
        <v>229</v>
      </c>
      <c r="B17" s="53">
        <f t="shared" si="0"/>
        <v>8</v>
      </c>
      <c r="C17" s="53">
        <v>1</v>
      </c>
      <c r="D17" s="55" t="s">
        <v>148</v>
      </c>
      <c r="E17" s="56">
        <v>2005</v>
      </c>
      <c r="F17" s="53" t="s">
        <v>16</v>
      </c>
      <c r="G17" s="53" t="s">
        <v>149</v>
      </c>
      <c r="H17" s="53"/>
      <c r="I17" s="53"/>
      <c r="J17" s="53"/>
      <c r="K17" s="53"/>
      <c r="L17" s="53"/>
      <c r="M17" s="53"/>
      <c r="N17" s="53">
        <v>4</v>
      </c>
      <c r="O17" s="53">
        <v>8</v>
      </c>
      <c r="P17" s="53"/>
      <c r="Q17" s="53"/>
      <c r="R17" s="61"/>
      <c r="S17" s="72"/>
    </row>
    <row r="18" spans="1:19" x14ac:dyDescent="0.2">
      <c r="A18" s="69" t="s">
        <v>229</v>
      </c>
      <c r="B18" s="53">
        <f t="shared" si="0"/>
        <v>8</v>
      </c>
      <c r="C18" s="53">
        <v>1</v>
      </c>
      <c r="D18" s="57" t="s">
        <v>187</v>
      </c>
      <c r="E18" s="58">
        <v>2004</v>
      </c>
      <c r="F18" s="53" t="s">
        <v>16</v>
      </c>
      <c r="G18" s="57" t="s">
        <v>186</v>
      </c>
      <c r="H18" s="53"/>
      <c r="I18" s="53"/>
      <c r="J18" s="53"/>
      <c r="K18" s="53"/>
      <c r="L18" s="53"/>
      <c r="M18" s="53"/>
      <c r="N18" s="53"/>
      <c r="O18" s="53"/>
      <c r="P18" s="53">
        <v>4</v>
      </c>
      <c r="Q18" s="53">
        <v>8</v>
      </c>
      <c r="R18" s="61"/>
      <c r="S18" s="72"/>
    </row>
    <row r="19" spans="1:19" x14ac:dyDescent="0.2">
      <c r="A19" s="69" t="s">
        <v>175</v>
      </c>
      <c r="B19" s="53">
        <f t="shared" si="0"/>
        <v>7</v>
      </c>
      <c r="C19" s="53">
        <v>1</v>
      </c>
      <c r="D19" s="55" t="s">
        <v>150</v>
      </c>
      <c r="E19" s="56">
        <v>2005</v>
      </c>
      <c r="F19" s="53" t="s">
        <v>16</v>
      </c>
      <c r="G19" s="53" t="s">
        <v>151</v>
      </c>
      <c r="H19" s="53"/>
      <c r="I19" s="53"/>
      <c r="J19" s="53"/>
      <c r="K19" s="53"/>
      <c r="L19" s="53"/>
      <c r="M19" s="53"/>
      <c r="N19" s="53">
        <v>5</v>
      </c>
      <c r="O19" s="53">
        <v>7</v>
      </c>
      <c r="P19" s="53"/>
      <c r="Q19" s="53"/>
      <c r="R19" s="61"/>
      <c r="S19" s="72"/>
    </row>
    <row r="20" spans="1:19" x14ac:dyDescent="0.2">
      <c r="A20" s="69" t="s">
        <v>175</v>
      </c>
      <c r="B20" s="53">
        <f t="shared" si="0"/>
        <v>7</v>
      </c>
      <c r="C20" s="53">
        <v>1</v>
      </c>
      <c r="D20" s="57" t="s">
        <v>185</v>
      </c>
      <c r="E20" s="58">
        <v>2005</v>
      </c>
      <c r="F20" s="53" t="s">
        <v>16</v>
      </c>
      <c r="G20" s="57" t="s">
        <v>184</v>
      </c>
      <c r="H20" s="53"/>
      <c r="I20" s="53"/>
      <c r="J20" s="53"/>
      <c r="K20" s="53"/>
      <c r="L20" s="53"/>
      <c r="M20" s="53"/>
      <c r="N20" s="53"/>
      <c r="O20" s="53"/>
      <c r="P20" s="53">
        <v>5</v>
      </c>
      <c r="Q20" s="53">
        <v>7</v>
      </c>
      <c r="R20" s="61"/>
      <c r="S20" s="72"/>
    </row>
    <row r="21" spans="1:19" x14ac:dyDescent="0.2">
      <c r="A21" s="69" t="s">
        <v>174</v>
      </c>
      <c r="B21" s="53">
        <f t="shared" si="0"/>
        <v>6</v>
      </c>
      <c r="C21" s="53">
        <v>1</v>
      </c>
      <c r="D21" s="55" t="s">
        <v>152</v>
      </c>
      <c r="E21" s="56">
        <v>2003</v>
      </c>
      <c r="F21" s="53" t="s">
        <v>16</v>
      </c>
      <c r="G21" s="53" t="s">
        <v>145</v>
      </c>
      <c r="H21" s="53"/>
      <c r="I21" s="53"/>
      <c r="J21" s="53"/>
      <c r="K21" s="53"/>
      <c r="L21" s="53"/>
      <c r="M21" s="53"/>
      <c r="N21" s="53">
        <v>6</v>
      </c>
      <c r="O21" s="53">
        <v>6</v>
      </c>
      <c r="P21" s="53"/>
      <c r="Q21" s="53"/>
      <c r="R21" s="61"/>
      <c r="S21" s="72"/>
    </row>
    <row r="22" spans="1:19" x14ac:dyDescent="0.2">
      <c r="A22" s="69" t="s">
        <v>230</v>
      </c>
      <c r="B22" s="53">
        <f t="shared" si="0"/>
        <v>5</v>
      </c>
      <c r="C22" s="53">
        <v>1</v>
      </c>
      <c r="D22" s="57" t="s">
        <v>181</v>
      </c>
      <c r="E22" s="58">
        <v>2004</v>
      </c>
      <c r="F22" s="53" t="s">
        <v>16</v>
      </c>
      <c r="G22" s="57"/>
      <c r="H22" s="53"/>
      <c r="I22" s="53"/>
      <c r="J22" s="53"/>
      <c r="K22" s="53"/>
      <c r="L22" s="53"/>
      <c r="M22" s="53"/>
      <c r="N22" s="53"/>
      <c r="O22" s="53"/>
      <c r="P22" s="53">
        <v>7</v>
      </c>
      <c r="Q22" s="53">
        <v>5</v>
      </c>
      <c r="R22" s="61"/>
      <c r="S22" s="72"/>
    </row>
    <row r="23" spans="1:19" ht="13.5" thickBot="1" x14ac:dyDescent="0.25">
      <c r="A23" s="73" t="s">
        <v>230</v>
      </c>
      <c r="B23" s="74">
        <f t="shared" si="0"/>
        <v>5</v>
      </c>
      <c r="C23" s="74">
        <v>1</v>
      </c>
      <c r="D23" s="95" t="s">
        <v>221</v>
      </c>
      <c r="E23" s="76"/>
      <c r="F23" s="74" t="s">
        <v>16</v>
      </c>
      <c r="G23" s="95" t="s">
        <v>49</v>
      </c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7">
        <v>7</v>
      </c>
      <c r="S23" s="78">
        <v>5</v>
      </c>
    </row>
  </sheetData>
  <sortState ref="A3:S23">
    <sortCondition descending="1" ref="B3"/>
  </sortState>
  <mergeCells count="7">
    <mergeCell ref="R1:S1"/>
    <mergeCell ref="A1:G1"/>
    <mergeCell ref="H1:I1"/>
    <mergeCell ref="J1:K1"/>
    <mergeCell ref="L1:M1"/>
    <mergeCell ref="N1:O1"/>
    <mergeCell ref="P1:Q1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selection activeCell="A3" sqref="A3:S19"/>
    </sheetView>
  </sheetViews>
  <sheetFormatPr defaultRowHeight="12.75" x14ac:dyDescent="0.2"/>
  <cols>
    <col min="1" max="1" width="8.140625" style="18" customWidth="1"/>
    <col min="2" max="2" width="6.7109375" style="18" customWidth="1"/>
    <col min="3" max="3" width="6.5703125" style="18" customWidth="1"/>
    <col min="4" max="4" width="16.42578125" style="18" customWidth="1"/>
    <col min="5" max="5" width="5.28515625" style="18" customWidth="1"/>
    <col min="6" max="6" width="0.140625" style="18" customWidth="1"/>
    <col min="7" max="7" width="12" style="18" customWidth="1"/>
    <col min="8" max="8" width="6.28515625" style="18" customWidth="1"/>
    <col min="9" max="9" width="5.42578125" style="18" customWidth="1"/>
    <col min="10" max="10" width="5.5703125" style="18" customWidth="1"/>
    <col min="11" max="11" width="5.7109375" style="18" customWidth="1"/>
    <col min="12" max="13" width="6" style="18" customWidth="1"/>
    <col min="14" max="14" width="5.85546875" style="18" customWidth="1"/>
    <col min="15" max="16" width="5.7109375" style="18" customWidth="1"/>
    <col min="17" max="17" width="6" style="18" customWidth="1"/>
    <col min="18" max="18" width="5.42578125" style="18" customWidth="1"/>
    <col min="19" max="19" width="5.5703125" style="18" customWidth="1"/>
    <col min="20" max="16384" width="9.140625" style="18"/>
  </cols>
  <sheetData>
    <row r="1" spans="1:19" s="1" customFormat="1" ht="34.5" customHeight="1" thickBot="1" x14ac:dyDescent="0.45">
      <c r="A1" s="111" t="s">
        <v>205</v>
      </c>
      <c r="B1" s="112"/>
      <c r="C1" s="112"/>
      <c r="D1" s="112"/>
      <c r="E1" s="112"/>
      <c r="F1" s="112"/>
      <c r="G1" s="112"/>
      <c r="H1" s="113" t="s">
        <v>19</v>
      </c>
      <c r="I1" s="109"/>
      <c r="J1" s="113" t="s">
        <v>20</v>
      </c>
      <c r="K1" s="109"/>
      <c r="L1" s="113" t="s">
        <v>21</v>
      </c>
      <c r="M1" s="109"/>
      <c r="N1" s="113" t="s">
        <v>22</v>
      </c>
      <c r="O1" s="109"/>
      <c r="P1" s="113" t="s">
        <v>23</v>
      </c>
      <c r="Q1" s="109"/>
      <c r="R1" s="113" t="s">
        <v>24</v>
      </c>
      <c r="S1" s="110"/>
    </row>
    <row r="2" spans="1:19" s="3" customFormat="1" ht="34.5" customHeight="1" thickBot="1" x14ac:dyDescent="0.25">
      <c r="A2" s="96" t="s">
        <v>7</v>
      </c>
      <c r="B2" s="97" t="s">
        <v>5</v>
      </c>
      <c r="C2" s="97" t="s">
        <v>0</v>
      </c>
      <c r="D2" s="98" t="s">
        <v>9</v>
      </c>
      <c r="E2" s="99" t="s">
        <v>3</v>
      </c>
      <c r="F2" s="98" t="s">
        <v>1</v>
      </c>
      <c r="G2" s="98" t="s">
        <v>6</v>
      </c>
      <c r="H2" s="98" t="s">
        <v>4</v>
      </c>
      <c r="I2" s="98" t="s">
        <v>2</v>
      </c>
      <c r="J2" s="98" t="s">
        <v>4</v>
      </c>
      <c r="K2" s="98" t="s">
        <v>2</v>
      </c>
      <c r="L2" s="98" t="s">
        <v>4</v>
      </c>
      <c r="M2" s="98" t="s">
        <v>2</v>
      </c>
      <c r="N2" s="98" t="s">
        <v>4</v>
      </c>
      <c r="O2" s="98" t="s">
        <v>2</v>
      </c>
      <c r="P2" s="98" t="s">
        <v>4</v>
      </c>
      <c r="Q2" s="98" t="s">
        <v>2</v>
      </c>
      <c r="R2" s="98" t="s">
        <v>4</v>
      </c>
      <c r="S2" s="100" t="s">
        <v>2</v>
      </c>
    </row>
    <row r="3" spans="1:19" x14ac:dyDescent="0.2">
      <c r="A3" s="83" t="s">
        <v>51</v>
      </c>
      <c r="B3" s="83">
        <f t="shared" ref="B3:B19" si="0">I3+K3+M3+O3+Q3+S3</f>
        <v>42</v>
      </c>
      <c r="C3" s="83">
        <v>4</v>
      </c>
      <c r="D3" s="84" t="s">
        <v>40</v>
      </c>
      <c r="E3" s="85">
        <v>2003</v>
      </c>
      <c r="F3" s="83" t="s">
        <v>17</v>
      </c>
      <c r="G3" s="83" t="s">
        <v>78</v>
      </c>
      <c r="H3" s="83">
        <v>1</v>
      </c>
      <c r="I3" s="83">
        <v>12</v>
      </c>
      <c r="J3" s="83">
        <v>2</v>
      </c>
      <c r="K3" s="83">
        <v>10</v>
      </c>
      <c r="L3" s="83"/>
      <c r="M3" s="83"/>
      <c r="N3" s="83"/>
      <c r="O3" s="83"/>
      <c r="P3" s="83">
        <v>2</v>
      </c>
      <c r="Q3" s="83">
        <v>10</v>
      </c>
      <c r="R3" s="83">
        <v>2</v>
      </c>
      <c r="S3" s="83">
        <v>10</v>
      </c>
    </row>
    <row r="4" spans="1:19" x14ac:dyDescent="0.2">
      <c r="A4" s="53" t="s">
        <v>56</v>
      </c>
      <c r="B4" s="53">
        <f t="shared" si="0"/>
        <v>30</v>
      </c>
      <c r="C4" s="53">
        <v>3</v>
      </c>
      <c r="D4" s="55" t="s">
        <v>124</v>
      </c>
      <c r="E4" s="56">
        <v>2002</v>
      </c>
      <c r="F4" s="53" t="s">
        <v>17</v>
      </c>
      <c r="G4" s="53" t="s">
        <v>125</v>
      </c>
      <c r="H4" s="53"/>
      <c r="I4" s="53"/>
      <c r="J4" s="53"/>
      <c r="K4" s="53"/>
      <c r="L4" s="53">
        <v>3</v>
      </c>
      <c r="M4" s="53">
        <v>9</v>
      </c>
      <c r="N4" s="53"/>
      <c r="O4" s="53"/>
      <c r="P4" s="53">
        <v>3</v>
      </c>
      <c r="Q4" s="53">
        <v>9</v>
      </c>
      <c r="R4" s="53">
        <v>1</v>
      </c>
      <c r="S4" s="53">
        <v>12</v>
      </c>
    </row>
    <row r="5" spans="1:19" x14ac:dyDescent="0.2">
      <c r="A5" s="53" t="s">
        <v>195</v>
      </c>
      <c r="B5" s="53">
        <f t="shared" si="0"/>
        <v>12</v>
      </c>
      <c r="C5" s="53">
        <v>1</v>
      </c>
      <c r="D5" s="55" t="s">
        <v>77</v>
      </c>
      <c r="E5" s="56">
        <v>2005</v>
      </c>
      <c r="F5" s="53" t="s">
        <v>17</v>
      </c>
      <c r="G5" s="53" t="s">
        <v>76</v>
      </c>
      <c r="H5" s="53"/>
      <c r="I5" s="53"/>
      <c r="J5" s="53">
        <v>1</v>
      </c>
      <c r="K5" s="53">
        <v>12</v>
      </c>
      <c r="L5" s="53"/>
      <c r="M5" s="53"/>
      <c r="N5" s="53"/>
      <c r="O5" s="53"/>
      <c r="P5" s="53"/>
      <c r="Q5" s="53"/>
      <c r="R5" s="53"/>
      <c r="S5" s="53"/>
    </row>
    <row r="6" spans="1:19" x14ac:dyDescent="0.2">
      <c r="A6" s="53" t="s">
        <v>195</v>
      </c>
      <c r="B6" s="53">
        <f t="shared" si="0"/>
        <v>12</v>
      </c>
      <c r="C6" s="53">
        <v>1</v>
      </c>
      <c r="D6" s="55" t="s">
        <v>121</v>
      </c>
      <c r="E6" s="56">
        <v>2004</v>
      </c>
      <c r="F6" s="53" t="s">
        <v>17</v>
      </c>
      <c r="G6" s="53" t="s">
        <v>87</v>
      </c>
      <c r="H6" s="53"/>
      <c r="I6" s="53"/>
      <c r="J6" s="53"/>
      <c r="K6" s="53"/>
      <c r="L6" s="53">
        <v>1</v>
      </c>
      <c r="M6" s="53">
        <v>12</v>
      </c>
      <c r="N6" s="53"/>
      <c r="O6" s="53"/>
      <c r="P6" s="53"/>
      <c r="Q6" s="53"/>
      <c r="R6" s="53"/>
      <c r="S6" s="53"/>
    </row>
    <row r="7" spans="1:19" x14ac:dyDescent="0.2">
      <c r="A7" s="53" t="s">
        <v>195</v>
      </c>
      <c r="B7" s="53">
        <f t="shared" si="0"/>
        <v>12</v>
      </c>
      <c r="C7" s="53">
        <v>1</v>
      </c>
      <c r="D7" s="55" t="s">
        <v>142</v>
      </c>
      <c r="E7" s="56">
        <v>2001</v>
      </c>
      <c r="F7" s="53" t="s">
        <v>17</v>
      </c>
      <c r="G7" s="53" t="s">
        <v>132</v>
      </c>
      <c r="H7" s="53"/>
      <c r="I7" s="53"/>
      <c r="J7" s="53"/>
      <c r="K7" s="53"/>
      <c r="L7" s="53"/>
      <c r="M7" s="53"/>
      <c r="N7" s="53">
        <v>1</v>
      </c>
      <c r="O7" s="53">
        <v>12</v>
      </c>
      <c r="P7" s="53"/>
      <c r="Q7" s="53"/>
      <c r="R7" s="53"/>
      <c r="S7" s="53"/>
    </row>
    <row r="8" spans="1:19" x14ac:dyDescent="0.2">
      <c r="A8" s="53" t="s">
        <v>195</v>
      </c>
      <c r="B8" s="53">
        <f t="shared" si="0"/>
        <v>12</v>
      </c>
      <c r="C8" s="53">
        <v>1</v>
      </c>
      <c r="D8" s="57" t="s">
        <v>194</v>
      </c>
      <c r="E8" s="58">
        <v>2003</v>
      </c>
      <c r="F8" s="57" t="s">
        <v>17</v>
      </c>
      <c r="G8" s="57" t="s">
        <v>186</v>
      </c>
      <c r="H8" s="53"/>
      <c r="I8" s="53"/>
      <c r="J8" s="53"/>
      <c r="K8" s="53"/>
      <c r="L8" s="53"/>
      <c r="M8" s="53"/>
      <c r="N8" s="53"/>
      <c r="O8" s="53"/>
      <c r="P8" s="53">
        <v>1</v>
      </c>
      <c r="Q8" s="53">
        <v>12</v>
      </c>
      <c r="R8" s="53"/>
      <c r="S8" s="53"/>
    </row>
    <row r="9" spans="1:19" x14ac:dyDescent="0.2">
      <c r="A9" s="53" t="s">
        <v>154</v>
      </c>
      <c r="B9" s="53">
        <f t="shared" si="0"/>
        <v>10</v>
      </c>
      <c r="C9" s="53">
        <v>1</v>
      </c>
      <c r="D9" s="55" t="s">
        <v>41</v>
      </c>
      <c r="E9" s="56"/>
      <c r="F9" s="53" t="s">
        <v>17</v>
      </c>
      <c r="G9" s="53"/>
      <c r="H9" s="53">
        <v>2</v>
      </c>
      <c r="I9" s="53">
        <v>10</v>
      </c>
      <c r="J9" s="53"/>
      <c r="K9" s="53"/>
      <c r="L9" s="53"/>
      <c r="M9" s="53"/>
      <c r="N9" s="53"/>
      <c r="O9" s="53"/>
      <c r="P9" s="53"/>
      <c r="Q9" s="53"/>
      <c r="R9" s="53"/>
      <c r="S9" s="53"/>
    </row>
    <row r="10" spans="1:19" x14ac:dyDescent="0.2">
      <c r="A10" s="53" t="s">
        <v>154</v>
      </c>
      <c r="B10" s="53">
        <f t="shared" si="0"/>
        <v>10</v>
      </c>
      <c r="C10" s="53">
        <v>1</v>
      </c>
      <c r="D10" s="55" t="s">
        <v>122</v>
      </c>
      <c r="E10" s="56">
        <v>2005</v>
      </c>
      <c r="F10" s="53" t="s">
        <v>17</v>
      </c>
      <c r="G10" s="53" t="s">
        <v>123</v>
      </c>
      <c r="H10" s="53"/>
      <c r="I10" s="53"/>
      <c r="J10" s="53"/>
      <c r="K10" s="53"/>
      <c r="L10" s="53">
        <v>2</v>
      </c>
      <c r="M10" s="53">
        <v>10</v>
      </c>
      <c r="N10" s="53"/>
      <c r="O10" s="53"/>
      <c r="P10" s="53"/>
      <c r="Q10" s="53"/>
      <c r="R10" s="53"/>
      <c r="S10" s="53"/>
    </row>
    <row r="11" spans="1:19" x14ac:dyDescent="0.2">
      <c r="A11" s="53" t="s">
        <v>154</v>
      </c>
      <c r="B11" s="53">
        <f t="shared" si="0"/>
        <v>10</v>
      </c>
      <c r="C11" s="53">
        <v>1</v>
      </c>
      <c r="D11" s="55" t="s">
        <v>143</v>
      </c>
      <c r="E11" s="56">
        <v>2002</v>
      </c>
      <c r="F11" s="53" t="s">
        <v>17</v>
      </c>
      <c r="G11" s="53" t="s">
        <v>137</v>
      </c>
      <c r="H11" s="53"/>
      <c r="I11" s="53"/>
      <c r="J11" s="53"/>
      <c r="K11" s="53"/>
      <c r="L11" s="53"/>
      <c r="M11" s="53"/>
      <c r="N11" s="53">
        <v>2</v>
      </c>
      <c r="O11" s="53">
        <v>10</v>
      </c>
      <c r="P11" s="53"/>
      <c r="Q11" s="53"/>
      <c r="R11" s="53"/>
      <c r="S11" s="53"/>
    </row>
    <row r="12" spans="1:19" x14ac:dyDescent="0.2">
      <c r="A12" s="53" t="s">
        <v>231</v>
      </c>
      <c r="B12" s="53">
        <f t="shared" si="0"/>
        <v>9</v>
      </c>
      <c r="C12" s="53">
        <v>1</v>
      </c>
      <c r="D12" s="55" t="s">
        <v>79</v>
      </c>
      <c r="E12" s="56">
        <v>2003</v>
      </c>
      <c r="F12" s="53" t="s">
        <v>17</v>
      </c>
      <c r="G12" s="53" t="s">
        <v>74</v>
      </c>
      <c r="H12" s="53"/>
      <c r="I12" s="53"/>
      <c r="J12" s="53">
        <v>3</v>
      </c>
      <c r="K12" s="53">
        <v>9</v>
      </c>
      <c r="L12" s="53"/>
      <c r="M12" s="53"/>
      <c r="N12" s="53"/>
      <c r="O12" s="53"/>
      <c r="P12" s="53"/>
      <c r="Q12" s="53"/>
      <c r="R12" s="53"/>
      <c r="S12" s="53"/>
    </row>
    <row r="13" spans="1:19" x14ac:dyDescent="0.2">
      <c r="A13" s="53" t="s">
        <v>231</v>
      </c>
      <c r="B13" s="53">
        <f t="shared" si="0"/>
        <v>9</v>
      </c>
      <c r="C13" s="53">
        <v>1</v>
      </c>
      <c r="D13" s="55" t="s">
        <v>144</v>
      </c>
      <c r="E13" s="56">
        <v>2005</v>
      </c>
      <c r="F13" s="53" t="s">
        <v>17</v>
      </c>
      <c r="G13" s="53" t="s">
        <v>145</v>
      </c>
      <c r="H13" s="53"/>
      <c r="I13" s="53"/>
      <c r="J13" s="53"/>
      <c r="K13" s="53"/>
      <c r="L13" s="53"/>
      <c r="M13" s="53"/>
      <c r="N13" s="53">
        <v>3</v>
      </c>
      <c r="O13" s="53">
        <v>9</v>
      </c>
      <c r="P13" s="53"/>
      <c r="Q13" s="53"/>
      <c r="R13" s="53"/>
      <c r="S13" s="53"/>
    </row>
    <row r="14" spans="1:19" x14ac:dyDescent="0.2">
      <c r="A14" s="53" t="s">
        <v>231</v>
      </c>
      <c r="B14" s="53">
        <f t="shared" si="0"/>
        <v>9</v>
      </c>
      <c r="C14" s="53">
        <v>1</v>
      </c>
      <c r="D14" s="94" t="s">
        <v>222</v>
      </c>
      <c r="E14" s="59"/>
      <c r="F14" s="57" t="s">
        <v>17</v>
      </c>
      <c r="G14" s="60" t="s">
        <v>49</v>
      </c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60">
        <v>3</v>
      </c>
      <c r="S14" s="60">
        <v>9</v>
      </c>
    </row>
    <row r="15" spans="1:19" x14ac:dyDescent="0.2">
      <c r="A15" s="53" t="s">
        <v>232</v>
      </c>
      <c r="B15" s="53">
        <f t="shared" si="0"/>
        <v>8</v>
      </c>
      <c r="C15" s="53">
        <v>1</v>
      </c>
      <c r="D15" s="55" t="s">
        <v>126</v>
      </c>
      <c r="E15" s="56">
        <v>2005</v>
      </c>
      <c r="F15" s="53" t="s">
        <v>17</v>
      </c>
      <c r="G15" s="53" t="s">
        <v>63</v>
      </c>
      <c r="H15" s="53"/>
      <c r="I15" s="53"/>
      <c r="J15" s="53"/>
      <c r="K15" s="53"/>
      <c r="L15" s="53">
        <v>4</v>
      </c>
      <c r="M15" s="53">
        <v>8</v>
      </c>
      <c r="N15" s="53"/>
      <c r="O15" s="53"/>
      <c r="P15" s="53"/>
      <c r="Q15" s="53"/>
      <c r="R15" s="53"/>
      <c r="S15" s="53"/>
    </row>
    <row r="16" spans="1:19" x14ac:dyDescent="0.2">
      <c r="A16" s="53" t="s">
        <v>232</v>
      </c>
      <c r="B16" s="53">
        <f t="shared" si="0"/>
        <v>8</v>
      </c>
      <c r="C16" s="53">
        <v>1</v>
      </c>
      <c r="D16" s="57" t="s">
        <v>193</v>
      </c>
      <c r="E16" s="58">
        <v>2003</v>
      </c>
      <c r="F16" s="57" t="s">
        <v>17</v>
      </c>
      <c r="G16" s="57"/>
      <c r="H16" s="53"/>
      <c r="I16" s="53"/>
      <c r="J16" s="53"/>
      <c r="K16" s="53"/>
      <c r="L16" s="53"/>
      <c r="M16" s="53"/>
      <c r="N16" s="53"/>
      <c r="O16" s="53"/>
      <c r="P16" s="53">
        <v>4</v>
      </c>
      <c r="Q16" s="53">
        <v>8</v>
      </c>
      <c r="R16" s="53"/>
      <c r="S16" s="53"/>
    </row>
    <row r="17" spans="1:19" x14ac:dyDescent="0.2">
      <c r="A17" s="53" t="s">
        <v>155</v>
      </c>
      <c r="B17" s="53">
        <f t="shared" si="0"/>
        <v>7</v>
      </c>
      <c r="C17" s="53">
        <v>1</v>
      </c>
      <c r="D17" s="57" t="s">
        <v>192</v>
      </c>
      <c r="E17" s="58">
        <v>2004</v>
      </c>
      <c r="F17" s="57" t="s">
        <v>17</v>
      </c>
      <c r="G17" s="57"/>
      <c r="H17" s="53"/>
      <c r="I17" s="53"/>
      <c r="J17" s="53"/>
      <c r="K17" s="53"/>
      <c r="L17" s="53"/>
      <c r="M17" s="53"/>
      <c r="N17" s="53"/>
      <c r="O17" s="53"/>
      <c r="P17" s="53">
        <v>5</v>
      </c>
      <c r="Q17" s="53">
        <v>7</v>
      </c>
      <c r="R17" s="53"/>
      <c r="S17" s="53"/>
    </row>
    <row r="18" spans="1:19" x14ac:dyDescent="0.2">
      <c r="A18" s="53" t="s">
        <v>173</v>
      </c>
      <c r="B18" s="53">
        <f t="shared" si="0"/>
        <v>6</v>
      </c>
      <c r="C18" s="53">
        <v>1</v>
      </c>
      <c r="D18" s="57" t="s">
        <v>191</v>
      </c>
      <c r="E18" s="58">
        <v>2005</v>
      </c>
      <c r="F18" s="57" t="s">
        <v>17</v>
      </c>
      <c r="G18" s="57"/>
      <c r="H18" s="53"/>
      <c r="I18" s="53"/>
      <c r="J18" s="53"/>
      <c r="K18" s="53"/>
      <c r="L18" s="53"/>
      <c r="M18" s="53"/>
      <c r="N18" s="53"/>
      <c r="O18" s="53"/>
      <c r="P18" s="53">
        <v>6</v>
      </c>
      <c r="Q18" s="53">
        <v>6</v>
      </c>
      <c r="R18" s="53"/>
      <c r="S18" s="53"/>
    </row>
    <row r="19" spans="1:19" x14ac:dyDescent="0.2">
      <c r="A19" s="53" t="s">
        <v>233</v>
      </c>
      <c r="B19" s="53">
        <f t="shared" si="0"/>
        <v>5</v>
      </c>
      <c r="C19" s="53">
        <v>1</v>
      </c>
      <c r="D19" s="57" t="s">
        <v>190</v>
      </c>
      <c r="E19" s="58">
        <v>2004</v>
      </c>
      <c r="F19" s="57" t="s">
        <v>17</v>
      </c>
      <c r="G19" s="57"/>
      <c r="H19" s="53"/>
      <c r="I19" s="53"/>
      <c r="J19" s="53"/>
      <c r="K19" s="53"/>
      <c r="L19" s="53"/>
      <c r="M19" s="53"/>
      <c r="N19" s="53"/>
      <c r="O19" s="53"/>
      <c r="P19" s="53">
        <v>7</v>
      </c>
      <c r="Q19" s="53">
        <v>5</v>
      </c>
      <c r="R19" s="53"/>
      <c r="S19" s="53"/>
    </row>
  </sheetData>
  <sortState ref="A3:S19">
    <sortCondition descending="1" ref="B3"/>
  </sortState>
  <mergeCells count="7">
    <mergeCell ref="R1:S1"/>
    <mergeCell ref="A1:G1"/>
    <mergeCell ref="H1:I1"/>
    <mergeCell ref="J1:K1"/>
    <mergeCell ref="L1:M1"/>
    <mergeCell ref="N1:O1"/>
    <mergeCell ref="P1:Q1"/>
  </mergeCells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selection activeCell="A3" sqref="A3:S19"/>
    </sheetView>
  </sheetViews>
  <sheetFormatPr defaultRowHeight="12.75" x14ac:dyDescent="0.2"/>
  <cols>
    <col min="1" max="1" width="7.5703125" style="18" customWidth="1"/>
    <col min="2" max="2" width="7.42578125" style="18" customWidth="1"/>
    <col min="3" max="3" width="6.42578125" style="18" customWidth="1"/>
    <col min="4" max="4" width="12.85546875" style="18" customWidth="1"/>
    <col min="5" max="5" width="6.28515625" style="18" customWidth="1"/>
    <col min="6" max="6" width="11.140625" style="18" customWidth="1"/>
    <col min="7" max="7" width="12" style="18" customWidth="1"/>
    <col min="8" max="8" width="6" style="18" customWidth="1"/>
    <col min="9" max="9" width="5.85546875" style="18" customWidth="1"/>
    <col min="10" max="10" width="5.7109375" style="18" customWidth="1"/>
    <col min="11" max="11" width="5.42578125" style="18" customWidth="1"/>
    <col min="12" max="12" width="5.85546875" style="18" customWidth="1"/>
    <col min="13" max="13" width="6.5703125" style="18" customWidth="1"/>
    <col min="14" max="14" width="5.7109375" style="18" customWidth="1"/>
    <col min="15" max="15" width="6" style="18" customWidth="1"/>
    <col min="16" max="16" width="5.85546875" style="18" customWidth="1"/>
    <col min="17" max="18" width="5.5703125" style="18" customWidth="1"/>
    <col min="19" max="19" width="5.7109375" style="18" customWidth="1"/>
    <col min="20" max="16384" width="9.140625" style="18"/>
  </cols>
  <sheetData>
    <row r="1" spans="1:19" s="1" customFormat="1" ht="34.5" customHeight="1" x14ac:dyDescent="0.4">
      <c r="A1" s="107" t="s">
        <v>207</v>
      </c>
      <c r="B1" s="108"/>
      <c r="C1" s="108"/>
      <c r="D1" s="108"/>
      <c r="E1" s="108"/>
      <c r="F1" s="108"/>
      <c r="G1" s="108"/>
      <c r="H1" s="115" t="s">
        <v>19</v>
      </c>
      <c r="I1" s="117"/>
      <c r="J1" s="115" t="s">
        <v>20</v>
      </c>
      <c r="K1" s="117"/>
      <c r="L1" s="115" t="s">
        <v>21</v>
      </c>
      <c r="M1" s="117"/>
      <c r="N1" s="115" t="s">
        <v>22</v>
      </c>
      <c r="O1" s="117"/>
      <c r="P1" s="115" t="s">
        <v>23</v>
      </c>
      <c r="Q1" s="117"/>
      <c r="R1" s="115" t="s">
        <v>24</v>
      </c>
      <c r="S1" s="116"/>
    </row>
    <row r="2" spans="1:19" s="3" customFormat="1" ht="34.5" customHeight="1" x14ac:dyDescent="0.2">
      <c r="A2" s="45" t="s">
        <v>7</v>
      </c>
      <c r="B2" s="46" t="s">
        <v>5</v>
      </c>
      <c r="C2" s="46" t="s">
        <v>0</v>
      </c>
      <c r="D2" s="47" t="s">
        <v>9</v>
      </c>
      <c r="E2" s="48" t="s">
        <v>3</v>
      </c>
      <c r="F2" s="47" t="s">
        <v>1</v>
      </c>
      <c r="G2" s="47" t="s">
        <v>6</v>
      </c>
      <c r="H2" s="47" t="s">
        <v>4</v>
      </c>
      <c r="I2" s="47" t="s">
        <v>2</v>
      </c>
      <c r="J2" s="47" t="s">
        <v>4</v>
      </c>
      <c r="K2" s="47" t="s">
        <v>2</v>
      </c>
      <c r="L2" s="47" t="s">
        <v>4</v>
      </c>
      <c r="M2" s="47" t="s">
        <v>2</v>
      </c>
      <c r="N2" s="47" t="s">
        <v>4</v>
      </c>
      <c r="O2" s="47" t="s">
        <v>2</v>
      </c>
      <c r="P2" s="47" t="s">
        <v>4</v>
      </c>
      <c r="Q2" s="47" t="s">
        <v>2</v>
      </c>
      <c r="R2" s="47" t="s">
        <v>4</v>
      </c>
      <c r="S2" s="47" t="s">
        <v>2</v>
      </c>
    </row>
    <row r="3" spans="1:19" x14ac:dyDescent="0.2">
      <c r="A3" s="49" t="s">
        <v>51</v>
      </c>
      <c r="B3" s="49">
        <f t="shared" ref="B3:B19" si="0">I3+K3+M3+O3+Q3+S3</f>
        <v>45</v>
      </c>
      <c r="C3" s="49">
        <v>4</v>
      </c>
      <c r="D3" s="51" t="s">
        <v>127</v>
      </c>
      <c r="E3" s="52">
        <v>2000</v>
      </c>
      <c r="F3" s="49" t="s">
        <v>42</v>
      </c>
      <c r="G3" s="49" t="s">
        <v>87</v>
      </c>
      <c r="H3" s="49"/>
      <c r="I3" s="49"/>
      <c r="J3" s="49"/>
      <c r="K3" s="49"/>
      <c r="L3" s="49">
        <v>1</v>
      </c>
      <c r="M3" s="49">
        <v>12</v>
      </c>
      <c r="N3" s="49">
        <v>1</v>
      </c>
      <c r="O3" s="49">
        <v>12</v>
      </c>
      <c r="P3" s="49">
        <v>3</v>
      </c>
      <c r="Q3" s="49">
        <v>9</v>
      </c>
      <c r="R3" s="49">
        <v>1</v>
      </c>
      <c r="S3" s="49">
        <v>12</v>
      </c>
    </row>
    <row r="4" spans="1:19" x14ac:dyDescent="0.2">
      <c r="A4" s="53" t="s">
        <v>56</v>
      </c>
      <c r="B4" s="53">
        <f t="shared" si="0"/>
        <v>33</v>
      </c>
      <c r="C4" s="53">
        <v>4</v>
      </c>
      <c r="D4" s="55" t="s">
        <v>128</v>
      </c>
      <c r="E4" s="56">
        <v>1999</v>
      </c>
      <c r="F4" s="53" t="s">
        <v>42</v>
      </c>
      <c r="G4" s="53" t="s">
        <v>129</v>
      </c>
      <c r="H4" s="53"/>
      <c r="I4" s="53"/>
      <c r="J4" s="53"/>
      <c r="K4" s="53"/>
      <c r="L4" s="53">
        <v>2</v>
      </c>
      <c r="M4" s="53">
        <v>10</v>
      </c>
      <c r="N4" s="53">
        <v>4</v>
      </c>
      <c r="O4" s="53">
        <v>8</v>
      </c>
      <c r="P4" s="53">
        <v>5</v>
      </c>
      <c r="Q4" s="53">
        <v>7</v>
      </c>
      <c r="R4" s="53">
        <v>4</v>
      </c>
      <c r="S4" s="53">
        <v>8</v>
      </c>
    </row>
    <row r="5" spans="1:19" x14ac:dyDescent="0.2">
      <c r="A5" s="53" t="s">
        <v>57</v>
      </c>
      <c r="B5" s="53">
        <f t="shared" si="0"/>
        <v>25</v>
      </c>
      <c r="C5" s="53">
        <v>3</v>
      </c>
      <c r="D5" s="55" t="s">
        <v>72</v>
      </c>
      <c r="E5" s="56">
        <v>2005</v>
      </c>
      <c r="F5" s="101" t="s">
        <v>159</v>
      </c>
      <c r="G5" s="53" t="s">
        <v>49</v>
      </c>
      <c r="H5" s="53"/>
      <c r="I5" s="53"/>
      <c r="J5" s="53"/>
      <c r="K5" s="53"/>
      <c r="L5" s="53"/>
      <c r="M5" s="53"/>
      <c r="N5" s="53">
        <v>2</v>
      </c>
      <c r="O5" s="53">
        <v>10</v>
      </c>
      <c r="P5" s="53">
        <v>6</v>
      </c>
      <c r="Q5" s="53">
        <v>6</v>
      </c>
      <c r="R5" s="53">
        <v>3</v>
      </c>
      <c r="S5" s="53">
        <v>9</v>
      </c>
    </row>
    <row r="6" spans="1:19" x14ac:dyDescent="0.2">
      <c r="A6" s="53" t="s">
        <v>236</v>
      </c>
      <c r="B6" s="53">
        <f t="shared" si="0"/>
        <v>12</v>
      </c>
      <c r="C6" s="53">
        <v>1</v>
      </c>
      <c r="D6" s="55" t="s">
        <v>12</v>
      </c>
      <c r="E6" s="56"/>
      <c r="F6" s="53" t="s">
        <v>42</v>
      </c>
      <c r="G6" s="53"/>
      <c r="H6" s="53">
        <v>1</v>
      </c>
      <c r="I6" s="53">
        <v>12</v>
      </c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x14ac:dyDescent="0.2">
      <c r="A7" s="53" t="s">
        <v>236</v>
      </c>
      <c r="B7" s="53">
        <f t="shared" si="0"/>
        <v>12</v>
      </c>
      <c r="C7" s="53">
        <v>1</v>
      </c>
      <c r="D7" s="55" t="s">
        <v>80</v>
      </c>
      <c r="E7" s="56">
        <v>1998</v>
      </c>
      <c r="F7" s="53" t="s">
        <v>42</v>
      </c>
      <c r="G7" s="53" t="s">
        <v>81</v>
      </c>
      <c r="H7" s="53"/>
      <c r="I7" s="53"/>
      <c r="J7" s="53">
        <v>1</v>
      </c>
      <c r="K7" s="53">
        <v>12</v>
      </c>
      <c r="L7" s="53"/>
      <c r="M7" s="53"/>
      <c r="N7" s="53"/>
      <c r="O7" s="53"/>
      <c r="P7" s="53"/>
      <c r="Q7" s="53"/>
      <c r="R7" s="53"/>
      <c r="S7" s="53"/>
    </row>
    <row r="8" spans="1:19" x14ac:dyDescent="0.2">
      <c r="A8" s="53" t="s">
        <v>236</v>
      </c>
      <c r="B8" s="53">
        <f t="shared" si="0"/>
        <v>12</v>
      </c>
      <c r="C8" s="53">
        <v>1</v>
      </c>
      <c r="D8" s="57" t="s">
        <v>196</v>
      </c>
      <c r="E8" s="58">
        <v>1998</v>
      </c>
      <c r="F8" s="53" t="s">
        <v>42</v>
      </c>
      <c r="G8" s="57" t="s">
        <v>197</v>
      </c>
      <c r="H8" s="53"/>
      <c r="I8" s="53"/>
      <c r="J8" s="53"/>
      <c r="K8" s="53"/>
      <c r="L8" s="53"/>
      <c r="M8" s="53"/>
      <c r="N8" s="53"/>
      <c r="O8" s="53"/>
      <c r="P8" s="53">
        <v>1</v>
      </c>
      <c r="Q8" s="53">
        <v>12</v>
      </c>
      <c r="R8" s="101"/>
      <c r="S8" s="101"/>
    </row>
    <row r="9" spans="1:19" x14ac:dyDescent="0.2">
      <c r="A9" s="53" t="s">
        <v>236</v>
      </c>
      <c r="B9" s="53">
        <f t="shared" si="0"/>
        <v>12</v>
      </c>
      <c r="C9" s="53">
        <v>2</v>
      </c>
      <c r="D9" s="57" t="s">
        <v>60</v>
      </c>
      <c r="E9" s="102">
        <v>2007</v>
      </c>
      <c r="F9" s="101" t="s">
        <v>201</v>
      </c>
      <c r="G9" s="57" t="s">
        <v>49</v>
      </c>
      <c r="H9" s="101"/>
      <c r="I9" s="101"/>
      <c r="J9" s="101"/>
      <c r="K9" s="101"/>
      <c r="L9" s="101"/>
      <c r="M9" s="101"/>
      <c r="N9" s="101"/>
      <c r="O9" s="101"/>
      <c r="P9" s="53">
        <v>7</v>
      </c>
      <c r="Q9" s="53">
        <v>5</v>
      </c>
      <c r="R9" s="53">
        <v>5</v>
      </c>
      <c r="S9" s="53">
        <v>7</v>
      </c>
    </row>
    <row r="10" spans="1:19" x14ac:dyDescent="0.2">
      <c r="A10" s="53" t="s">
        <v>237</v>
      </c>
      <c r="B10" s="53">
        <f t="shared" si="0"/>
        <v>10</v>
      </c>
      <c r="C10" s="53">
        <v>1</v>
      </c>
      <c r="D10" s="55" t="s">
        <v>83</v>
      </c>
      <c r="E10" s="56">
        <v>1998</v>
      </c>
      <c r="F10" s="53" t="s">
        <v>42</v>
      </c>
      <c r="G10" s="53" t="s">
        <v>82</v>
      </c>
      <c r="H10" s="53"/>
      <c r="I10" s="53"/>
      <c r="J10" s="53">
        <v>2</v>
      </c>
      <c r="K10" s="53">
        <v>10</v>
      </c>
      <c r="L10" s="53"/>
      <c r="M10" s="53"/>
      <c r="N10" s="53"/>
      <c r="O10" s="53"/>
      <c r="P10" s="53"/>
      <c r="Q10" s="53"/>
      <c r="R10" s="53"/>
      <c r="S10" s="53"/>
    </row>
    <row r="11" spans="1:19" x14ac:dyDescent="0.2">
      <c r="A11" s="53" t="s">
        <v>237</v>
      </c>
      <c r="B11" s="53">
        <f t="shared" si="0"/>
        <v>10</v>
      </c>
      <c r="C11" s="53">
        <v>1</v>
      </c>
      <c r="D11" s="57" t="s">
        <v>198</v>
      </c>
      <c r="E11" s="58"/>
      <c r="F11" s="53" t="s">
        <v>42</v>
      </c>
      <c r="G11" s="57"/>
      <c r="H11" s="53"/>
      <c r="I11" s="53"/>
      <c r="J11" s="53"/>
      <c r="K11" s="53"/>
      <c r="L11" s="53"/>
      <c r="M11" s="53"/>
      <c r="N11" s="53"/>
      <c r="O11" s="53"/>
      <c r="P11" s="53">
        <v>2</v>
      </c>
      <c r="Q11" s="53">
        <v>10</v>
      </c>
      <c r="R11" s="101"/>
      <c r="S11" s="101"/>
    </row>
    <row r="12" spans="1:19" x14ac:dyDescent="0.2">
      <c r="A12" s="53" t="s">
        <v>237</v>
      </c>
      <c r="B12" s="53">
        <f t="shared" si="0"/>
        <v>10</v>
      </c>
      <c r="C12" s="53">
        <v>1</v>
      </c>
      <c r="D12" s="55" t="s">
        <v>224</v>
      </c>
      <c r="E12" s="59"/>
      <c r="F12" s="53" t="s">
        <v>42</v>
      </c>
      <c r="G12" s="53" t="s">
        <v>65</v>
      </c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60">
        <v>2</v>
      </c>
      <c r="S12" s="60">
        <v>10</v>
      </c>
    </row>
    <row r="13" spans="1:19" x14ac:dyDescent="0.2">
      <c r="A13" s="53" t="s">
        <v>156</v>
      </c>
      <c r="B13" s="53">
        <f t="shared" si="0"/>
        <v>9</v>
      </c>
      <c r="C13" s="53">
        <v>1</v>
      </c>
      <c r="D13" s="55" t="s">
        <v>84</v>
      </c>
      <c r="E13" s="56">
        <v>1998</v>
      </c>
      <c r="F13" s="53" t="s">
        <v>42</v>
      </c>
      <c r="G13" s="53" t="s">
        <v>85</v>
      </c>
      <c r="H13" s="53"/>
      <c r="I13" s="53"/>
      <c r="J13" s="53">
        <v>3</v>
      </c>
      <c r="K13" s="53">
        <v>9</v>
      </c>
      <c r="L13" s="53"/>
      <c r="M13" s="53"/>
      <c r="N13" s="53"/>
      <c r="O13" s="53"/>
      <c r="P13" s="53"/>
      <c r="Q13" s="53"/>
      <c r="R13" s="53"/>
      <c r="S13" s="53"/>
    </row>
    <row r="14" spans="1:19" x14ac:dyDescent="0.2">
      <c r="A14" s="53" t="s">
        <v>156</v>
      </c>
      <c r="B14" s="53">
        <f t="shared" si="0"/>
        <v>9</v>
      </c>
      <c r="C14" s="53">
        <v>1</v>
      </c>
      <c r="D14" s="55" t="s">
        <v>153</v>
      </c>
      <c r="E14" s="56">
        <v>2001</v>
      </c>
      <c r="F14" s="101" t="s">
        <v>160</v>
      </c>
      <c r="G14" s="53" t="s">
        <v>140</v>
      </c>
      <c r="H14" s="53"/>
      <c r="I14" s="53"/>
      <c r="J14" s="53"/>
      <c r="K14" s="53"/>
      <c r="L14" s="53"/>
      <c r="M14" s="53"/>
      <c r="N14" s="53">
        <v>3</v>
      </c>
      <c r="O14" s="53">
        <v>9</v>
      </c>
      <c r="P14" s="53"/>
      <c r="Q14" s="53"/>
      <c r="R14" s="53"/>
      <c r="S14" s="53"/>
    </row>
    <row r="15" spans="1:19" x14ac:dyDescent="0.2">
      <c r="A15" s="53" t="s">
        <v>232</v>
      </c>
      <c r="B15" s="53">
        <f t="shared" si="0"/>
        <v>8</v>
      </c>
      <c r="C15" s="53">
        <v>1</v>
      </c>
      <c r="D15" s="55" t="s">
        <v>86</v>
      </c>
      <c r="E15" s="56">
        <v>2001</v>
      </c>
      <c r="F15" s="101" t="s">
        <v>98</v>
      </c>
      <c r="G15" s="53" t="s">
        <v>87</v>
      </c>
      <c r="H15" s="53"/>
      <c r="I15" s="53"/>
      <c r="J15" s="53">
        <v>4</v>
      </c>
      <c r="K15" s="53">
        <v>8</v>
      </c>
      <c r="L15" s="53"/>
      <c r="M15" s="53"/>
      <c r="N15" s="53"/>
      <c r="O15" s="53"/>
      <c r="P15" s="53"/>
      <c r="Q15" s="53"/>
      <c r="R15" s="53"/>
      <c r="S15" s="53"/>
    </row>
    <row r="16" spans="1:19" x14ac:dyDescent="0.2">
      <c r="A16" s="53" t="s">
        <v>232</v>
      </c>
      <c r="B16" s="53">
        <f t="shared" si="0"/>
        <v>8</v>
      </c>
      <c r="C16" s="53">
        <v>1</v>
      </c>
      <c r="D16" s="57" t="s">
        <v>199</v>
      </c>
      <c r="E16" s="58">
        <v>1998</v>
      </c>
      <c r="F16" s="53" t="s">
        <v>42</v>
      </c>
      <c r="G16" s="57" t="s">
        <v>200</v>
      </c>
      <c r="H16" s="53"/>
      <c r="I16" s="53"/>
      <c r="J16" s="53"/>
      <c r="K16" s="53"/>
      <c r="L16" s="53"/>
      <c r="M16" s="53"/>
      <c r="N16" s="53"/>
      <c r="O16" s="53"/>
      <c r="P16" s="53">
        <v>4</v>
      </c>
      <c r="Q16" s="53">
        <v>8</v>
      </c>
      <c r="R16" s="101"/>
      <c r="S16" s="101"/>
    </row>
    <row r="17" spans="1:19" x14ac:dyDescent="0.2">
      <c r="A17" s="53" t="s">
        <v>155</v>
      </c>
      <c r="B17" s="53">
        <f t="shared" si="0"/>
        <v>7</v>
      </c>
      <c r="C17" s="53">
        <v>1</v>
      </c>
      <c r="D17" s="55" t="s">
        <v>88</v>
      </c>
      <c r="E17" s="56">
        <v>1998</v>
      </c>
      <c r="F17" s="53" t="s">
        <v>42</v>
      </c>
      <c r="G17" s="53" t="s">
        <v>49</v>
      </c>
      <c r="H17" s="53"/>
      <c r="I17" s="53"/>
      <c r="J17" s="53">
        <v>5</v>
      </c>
      <c r="K17" s="53">
        <v>7</v>
      </c>
      <c r="L17" s="53"/>
      <c r="M17" s="53"/>
      <c r="N17" s="53"/>
      <c r="O17" s="53"/>
      <c r="P17" s="53"/>
      <c r="Q17" s="53"/>
      <c r="R17" s="53"/>
      <c r="S17" s="53"/>
    </row>
    <row r="18" spans="1:19" x14ac:dyDescent="0.2">
      <c r="A18" s="53" t="s">
        <v>173</v>
      </c>
      <c r="B18" s="53">
        <f t="shared" si="0"/>
        <v>6</v>
      </c>
      <c r="C18" s="53">
        <v>1</v>
      </c>
      <c r="D18" s="55" t="s">
        <v>89</v>
      </c>
      <c r="E18" s="56">
        <v>2000</v>
      </c>
      <c r="F18" s="53" t="s">
        <v>42</v>
      </c>
      <c r="G18" s="53" t="s">
        <v>49</v>
      </c>
      <c r="H18" s="53"/>
      <c r="I18" s="53"/>
      <c r="J18" s="53">
        <v>6</v>
      </c>
      <c r="K18" s="53">
        <v>6</v>
      </c>
      <c r="L18" s="53"/>
      <c r="M18" s="53"/>
      <c r="N18" s="53"/>
      <c r="O18" s="53"/>
      <c r="P18" s="101"/>
      <c r="Q18" s="101"/>
      <c r="R18" s="101"/>
      <c r="S18" s="101"/>
    </row>
    <row r="19" spans="1:19" x14ac:dyDescent="0.2">
      <c r="A19" s="53" t="s">
        <v>233</v>
      </c>
      <c r="B19" s="53">
        <f t="shared" si="0"/>
        <v>5</v>
      </c>
      <c r="C19" s="53">
        <v>1</v>
      </c>
      <c r="D19" s="55" t="s">
        <v>90</v>
      </c>
      <c r="E19" s="56">
        <v>1999</v>
      </c>
      <c r="F19" s="53" t="s">
        <v>42</v>
      </c>
      <c r="G19" s="53" t="s">
        <v>49</v>
      </c>
      <c r="H19" s="53"/>
      <c r="I19" s="53"/>
      <c r="J19" s="53">
        <v>7</v>
      </c>
      <c r="K19" s="53">
        <v>5</v>
      </c>
      <c r="L19" s="53"/>
      <c r="M19" s="53"/>
      <c r="N19" s="53"/>
      <c r="O19" s="53"/>
      <c r="P19" s="101"/>
      <c r="Q19" s="101"/>
      <c r="R19" s="101"/>
      <c r="S19" s="101"/>
    </row>
  </sheetData>
  <sortState ref="A3:S19">
    <sortCondition descending="1" ref="B3"/>
  </sortState>
  <mergeCells count="7">
    <mergeCell ref="R1:S1"/>
    <mergeCell ref="A1:G1"/>
    <mergeCell ref="H1:I1"/>
    <mergeCell ref="J1:K1"/>
    <mergeCell ref="L1:M1"/>
    <mergeCell ref="N1:O1"/>
    <mergeCell ref="P1:Q1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selection activeCell="A3" sqref="A3:S8"/>
    </sheetView>
  </sheetViews>
  <sheetFormatPr defaultRowHeight="12.75" x14ac:dyDescent="0.2"/>
  <cols>
    <col min="1" max="1" width="7.85546875" style="18" customWidth="1"/>
    <col min="2" max="2" width="7.140625" style="18" customWidth="1"/>
    <col min="3" max="3" width="7" style="18" customWidth="1"/>
    <col min="4" max="4" width="15" style="18" customWidth="1"/>
    <col min="5" max="5" width="6.140625" style="18" customWidth="1"/>
    <col min="6" max="7" width="10.28515625" style="18" customWidth="1"/>
    <col min="8" max="8" width="6" style="18" customWidth="1"/>
    <col min="9" max="9" width="6.140625" style="18" customWidth="1"/>
    <col min="10" max="10" width="6.42578125" style="18" customWidth="1"/>
    <col min="11" max="12" width="6" style="18" customWidth="1"/>
    <col min="13" max="13" width="5.85546875" style="18" customWidth="1"/>
    <col min="14" max="15" width="5.42578125" style="18" customWidth="1"/>
    <col min="16" max="17" width="5.85546875" style="18" customWidth="1"/>
    <col min="18" max="18" width="5.5703125" style="18" customWidth="1"/>
    <col min="19" max="19" width="5.42578125" style="18" customWidth="1"/>
    <col min="20" max="16384" width="9.140625" style="18"/>
  </cols>
  <sheetData>
    <row r="1" spans="1:19" s="1" customFormat="1" ht="34.5" customHeight="1" x14ac:dyDescent="0.4">
      <c r="A1" s="107" t="s">
        <v>208</v>
      </c>
      <c r="B1" s="108"/>
      <c r="C1" s="108"/>
      <c r="D1" s="108"/>
      <c r="E1" s="108"/>
      <c r="F1" s="108"/>
      <c r="G1" s="108"/>
      <c r="H1" s="115" t="s">
        <v>19</v>
      </c>
      <c r="I1" s="117"/>
      <c r="J1" s="115" t="s">
        <v>20</v>
      </c>
      <c r="K1" s="117"/>
      <c r="L1" s="115" t="s">
        <v>21</v>
      </c>
      <c r="M1" s="117"/>
      <c r="N1" s="115" t="s">
        <v>22</v>
      </c>
      <c r="O1" s="117"/>
      <c r="P1" s="115" t="s">
        <v>23</v>
      </c>
      <c r="Q1" s="117"/>
      <c r="R1" s="115" t="s">
        <v>24</v>
      </c>
      <c r="S1" s="116"/>
    </row>
    <row r="2" spans="1:19" s="3" customFormat="1" ht="34.5" customHeight="1" x14ac:dyDescent="0.2">
      <c r="A2" s="45" t="s">
        <v>7</v>
      </c>
      <c r="B2" s="46" t="s">
        <v>5</v>
      </c>
      <c r="C2" s="46" t="s">
        <v>0</v>
      </c>
      <c r="D2" s="47" t="s">
        <v>9</v>
      </c>
      <c r="E2" s="48" t="s">
        <v>3</v>
      </c>
      <c r="F2" s="47" t="s">
        <v>1</v>
      </c>
      <c r="G2" s="47" t="s">
        <v>6</v>
      </c>
      <c r="H2" s="47" t="s">
        <v>4</v>
      </c>
      <c r="I2" s="47" t="s">
        <v>2</v>
      </c>
      <c r="J2" s="47" t="s">
        <v>4</v>
      </c>
      <c r="K2" s="47" t="s">
        <v>2</v>
      </c>
      <c r="L2" s="47" t="s">
        <v>4</v>
      </c>
      <c r="M2" s="47" t="s">
        <v>2</v>
      </c>
      <c r="N2" s="47" t="s">
        <v>4</v>
      </c>
      <c r="O2" s="47" t="s">
        <v>2</v>
      </c>
      <c r="P2" s="47" t="s">
        <v>4</v>
      </c>
      <c r="Q2" s="47" t="s">
        <v>2</v>
      </c>
      <c r="R2" s="47" t="s">
        <v>4</v>
      </c>
      <c r="S2" s="47" t="s">
        <v>2</v>
      </c>
    </row>
    <row r="3" spans="1:19" x14ac:dyDescent="0.2">
      <c r="A3" s="49" t="s">
        <v>51</v>
      </c>
      <c r="B3" s="49">
        <f>I3+K3+M3+1+Q3+S3</f>
        <v>49</v>
      </c>
      <c r="C3" s="50">
        <v>5</v>
      </c>
      <c r="D3" s="51" t="s">
        <v>43</v>
      </c>
      <c r="E3" s="52">
        <v>1999</v>
      </c>
      <c r="F3" s="49" t="s">
        <v>44</v>
      </c>
      <c r="G3" s="49" t="s">
        <v>130</v>
      </c>
      <c r="H3" s="49">
        <v>1</v>
      </c>
      <c r="I3" s="49">
        <v>12</v>
      </c>
      <c r="J3" s="49"/>
      <c r="K3" s="49"/>
      <c r="L3" s="49">
        <v>1</v>
      </c>
      <c r="M3" s="49">
        <v>12</v>
      </c>
      <c r="N3" s="49">
        <v>2</v>
      </c>
      <c r="O3" s="49">
        <v>10</v>
      </c>
      <c r="P3" s="49">
        <v>1</v>
      </c>
      <c r="Q3" s="49">
        <v>12</v>
      </c>
      <c r="R3" s="49">
        <v>1</v>
      </c>
      <c r="S3" s="49">
        <v>12</v>
      </c>
    </row>
    <row r="4" spans="1:19" x14ac:dyDescent="0.2">
      <c r="A4" s="53" t="s">
        <v>50</v>
      </c>
      <c r="B4" s="53">
        <f>I4+K4+M4+O4+Q4+S4</f>
        <v>12</v>
      </c>
      <c r="C4" s="53">
        <v>1</v>
      </c>
      <c r="D4" s="55" t="s">
        <v>93</v>
      </c>
      <c r="E4" s="56">
        <v>1998</v>
      </c>
      <c r="F4" s="53" t="s">
        <v>44</v>
      </c>
      <c r="G4" s="53" t="s">
        <v>94</v>
      </c>
      <c r="H4" s="53"/>
      <c r="I4" s="53"/>
      <c r="J4" s="53">
        <v>1</v>
      </c>
      <c r="K4" s="53">
        <v>12</v>
      </c>
      <c r="L4" s="53"/>
      <c r="M4" s="53"/>
      <c r="N4" s="53"/>
      <c r="O4" s="53"/>
      <c r="P4" s="53"/>
      <c r="Q4" s="53"/>
      <c r="R4" s="53"/>
      <c r="S4" s="53"/>
    </row>
    <row r="5" spans="1:19" x14ac:dyDescent="0.2">
      <c r="A5" s="53" t="s">
        <v>50</v>
      </c>
      <c r="B5" s="101">
        <f>I5+K5+M5+O5+Q5+S5</f>
        <v>12</v>
      </c>
      <c r="C5" s="101">
        <v>1</v>
      </c>
      <c r="D5" s="53" t="s">
        <v>142</v>
      </c>
      <c r="E5" s="103">
        <v>2001</v>
      </c>
      <c r="F5" s="101" t="s">
        <v>161</v>
      </c>
      <c r="G5" s="53" t="s">
        <v>132</v>
      </c>
      <c r="H5" s="101"/>
      <c r="I5" s="101"/>
      <c r="J5" s="101"/>
      <c r="K5" s="101"/>
      <c r="L5" s="101"/>
      <c r="M5" s="101"/>
      <c r="N5" s="53">
        <v>1</v>
      </c>
      <c r="O5" s="53">
        <v>12</v>
      </c>
      <c r="P5" s="53"/>
      <c r="Q5" s="53"/>
      <c r="R5" s="53"/>
      <c r="S5" s="53"/>
    </row>
    <row r="6" spans="1:19" x14ac:dyDescent="0.2">
      <c r="A6" s="53" t="s">
        <v>106</v>
      </c>
      <c r="B6" s="53">
        <f>I6+K6+M6+O6+Q6+S6</f>
        <v>10</v>
      </c>
      <c r="C6" s="53">
        <v>1</v>
      </c>
      <c r="D6" s="55" t="s">
        <v>95</v>
      </c>
      <c r="E6" s="56">
        <v>1998</v>
      </c>
      <c r="F6" s="53" t="s">
        <v>44</v>
      </c>
      <c r="G6" s="53" t="s">
        <v>85</v>
      </c>
      <c r="H6" s="53"/>
      <c r="I6" s="53"/>
      <c r="J6" s="53">
        <v>2</v>
      </c>
      <c r="K6" s="53">
        <v>10</v>
      </c>
      <c r="L6" s="53"/>
      <c r="M6" s="53"/>
      <c r="N6" s="53"/>
      <c r="O6" s="53"/>
      <c r="P6" s="53"/>
      <c r="Q6" s="53"/>
      <c r="R6" s="53"/>
      <c r="S6" s="53"/>
    </row>
    <row r="7" spans="1:19" x14ac:dyDescent="0.2">
      <c r="A7" s="53" t="s">
        <v>106</v>
      </c>
      <c r="B7" s="53">
        <f>I7+K7+M7+O7+Q7+S7</f>
        <v>10</v>
      </c>
      <c r="C7" s="53">
        <v>1</v>
      </c>
      <c r="D7" s="55" t="s">
        <v>234</v>
      </c>
      <c r="E7" s="59"/>
      <c r="F7" s="53" t="s">
        <v>44</v>
      </c>
      <c r="G7" s="53" t="s">
        <v>235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60">
        <v>2</v>
      </c>
      <c r="S7" s="60">
        <v>10</v>
      </c>
    </row>
    <row r="8" spans="1:19" x14ac:dyDescent="0.2">
      <c r="A8" s="53" t="s">
        <v>91</v>
      </c>
      <c r="B8" s="53">
        <f>I8+K8+M8+O8+Q8+S8</f>
        <v>9</v>
      </c>
      <c r="C8" s="53">
        <v>1</v>
      </c>
      <c r="D8" s="55" t="s">
        <v>96</v>
      </c>
      <c r="E8" s="56">
        <v>2004</v>
      </c>
      <c r="F8" s="101" t="s">
        <v>97</v>
      </c>
      <c r="G8" s="53" t="s">
        <v>85</v>
      </c>
      <c r="H8" s="53"/>
      <c r="I8" s="53"/>
      <c r="J8" s="53">
        <v>3</v>
      </c>
      <c r="K8" s="53">
        <v>9</v>
      </c>
      <c r="L8" s="53"/>
      <c r="M8" s="53"/>
      <c r="N8" s="53"/>
      <c r="O8" s="53"/>
      <c r="P8" s="101"/>
      <c r="Q8" s="101"/>
      <c r="R8" s="101"/>
      <c r="S8" s="101"/>
    </row>
  </sheetData>
  <sortState ref="A3:S8">
    <sortCondition descending="1" ref="B3"/>
  </sortState>
  <mergeCells count="7">
    <mergeCell ref="R1:S1"/>
    <mergeCell ref="A1:G1"/>
    <mergeCell ref="H1:I1"/>
    <mergeCell ref="J1:K1"/>
    <mergeCell ref="L1:M1"/>
    <mergeCell ref="N1:O1"/>
    <mergeCell ref="P1:Q1"/>
  </mergeCell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9"/>
  <sheetViews>
    <sheetView tabSelected="1" topLeftCell="A13" workbookViewId="0">
      <selection activeCell="D71" sqref="D71"/>
    </sheetView>
  </sheetViews>
  <sheetFormatPr defaultRowHeight="12.75" x14ac:dyDescent="0.2"/>
  <cols>
    <col min="1" max="1" width="7.42578125" style="119" customWidth="1"/>
    <col min="2" max="2" width="6.85546875" style="18" customWidth="1"/>
    <col min="3" max="3" width="6.7109375" style="18" customWidth="1"/>
    <col min="4" max="4" width="17" style="18" customWidth="1"/>
    <col min="5" max="5" width="8.140625" style="18" customWidth="1"/>
    <col min="6" max="6" width="12.42578125" style="18" customWidth="1"/>
    <col min="7" max="7" width="18.140625" style="18" customWidth="1"/>
    <col min="8" max="8" width="6.42578125" style="18" customWidth="1"/>
    <col min="9" max="9" width="5.7109375" style="18" customWidth="1"/>
    <col min="10" max="10" width="6.5703125" style="18" customWidth="1"/>
    <col min="11" max="11" width="5.28515625" style="18" customWidth="1"/>
    <col min="12" max="12" width="6.28515625" style="18" customWidth="1"/>
    <col min="13" max="13" width="5.7109375" style="18" customWidth="1"/>
    <col min="14" max="14" width="6.85546875" style="18" customWidth="1"/>
    <col min="15" max="15" width="5.85546875" style="18" customWidth="1"/>
    <col min="16" max="16" width="6.42578125" style="18" customWidth="1"/>
    <col min="17" max="17" width="6.7109375" style="18" customWidth="1"/>
    <col min="18" max="19" width="6.140625" style="18" customWidth="1"/>
    <col min="20" max="16384" width="9.140625" style="18"/>
  </cols>
  <sheetData>
    <row r="1" spans="1:19" s="118" customFormat="1" ht="34.5" customHeight="1" x14ac:dyDescent="0.4">
      <c r="A1" s="107" t="s">
        <v>18</v>
      </c>
      <c r="B1" s="108"/>
      <c r="C1" s="108"/>
      <c r="D1" s="108"/>
      <c r="E1" s="108"/>
      <c r="F1" s="108"/>
      <c r="G1" s="108"/>
      <c r="H1" s="115" t="s">
        <v>19</v>
      </c>
      <c r="I1" s="117"/>
      <c r="J1" s="115" t="s">
        <v>20</v>
      </c>
      <c r="K1" s="117"/>
      <c r="L1" s="115" t="s">
        <v>21</v>
      </c>
      <c r="M1" s="117"/>
      <c r="N1" s="115" t="s">
        <v>22</v>
      </c>
      <c r="O1" s="117"/>
      <c r="P1" s="115" t="s">
        <v>23</v>
      </c>
      <c r="Q1" s="117"/>
      <c r="R1" s="115" t="s">
        <v>24</v>
      </c>
      <c r="S1" s="116"/>
    </row>
    <row r="2" spans="1:19" s="3" customFormat="1" ht="34.5" customHeight="1" x14ac:dyDescent="0.2">
      <c r="A2" s="45" t="s">
        <v>7</v>
      </c>
      <c r="B2" s="46" t="s">
        <v>5</v>
      </c>
      <c r="C2" s="46" t="s">
        <v>0</v>
      </c>
      <c r="D2" s="47" t="s">
        <v>9</v>
      </c>
      <c r="E2" s="48" t="s">
        <v>3</v>
      </c>
      <c r="F2" s="47" t="s">
        <v>1</v>
      </c>
      <c r="G2" s="47" t="s">
        <v>6</v>
      </c>
      <c r="H2" s="47" t="s">
        <v>4</v>
      </c>
      <c r="I2" s="47" t="s">
        <v>2</v>
      </c>
      <c r="J2" s="47" t="s">
        <v>4</v>
      </c>
      <c r="K2" s="47" t="s">
        <v>2</v>
      </c>
      <c r="L2" s="47" t="s">
        <v>4</v>
      </c>
      <c r="M2" s="47" t="s">
        <v>2</v>
      </c>
      <c r="N2" s="47" t="s">
        <v>4</v>
      </c>
      <c r="O2" s="47" t="s">
        <v>2</v>
      </c>
      <c r="P2" s="47" t="s">
        <v>4</v>
      </c>
      <c r="Q2" s="47" t="s">
        <v>2</v>
      </c>
      <c r="R2" s="47" t="s">
        <v>4</v>
      </c>
      <c r="S2" s="47" t="s">
        <v>2</v>
      </c>
    </row>
    <row r="3" spans="1:19" x14ac:dyDescent="0.2">
      <c r="A3" s="120" t="s">
        <v>51</v>
      </c>
      <c r="B3" s="49">
        <f>I3+K3+1+O3+Q3+S3</f>
        <v>43</v>
      </c>
      <c r="C3" s="50">
        <v>5</v>
      </c>
      <c r="D3" s="51" t="s">
        <v>46</v>
      </c>
      <c r="E3" s="52">
        <v>2010</v>
      </c>
      <c r="F3" s="49" t="s">
        <v>8</v>
      </c>
      <c r="G3" s="49" t="s">
        <v>48</v>
      </c>
      <c r="H3" s="49"/>
      <c r="I3" s="49"/>
      <c r="J3" s="49">
        <v>2</v>
      </c>
      <c r="K3" s="49">
        <v>10</v>
      </c>
      <c r="L3" s="49">
        <v>3</v>
      </c>
      <c r="M3" s="49">
        <v>9</v>
      </c>
      <c r="N3" s="49">
        <v>1</v>
      </c>
      <c r="O3" s="49">
        <v>12</v>
      </c>
      <c r="P3" s="49">
        <v>2</v>
      </c>
      <c r="Q3" s="49">
        <v>10</v>
      </c>
      <c r="R3" s="49">
        <v>2</v>
      </c>
      <c r="S3" s="49">
        <v>10</v>
      </c>
    </row>
    <row r="4" spans="1:19" x14ac:dyDescent="0.2">
      <c r="A4" s="53" t="s">
        <v>56</v>
      </c>
      <c r="B4" s="53">
        <f>I4+K4+O4+Q4+1+1</f>
        <v>39</v>
      </c>
      <c r="C4" s="54">
        <v>6</v>
      </c>
      <c r="D4" s="55" t="s">
        <v>27</v>
      </c>
      <c r="E4" s="56">
        <v>2011</v>
      </c>
      <c r="F4" s="53" t="s">
        <v>8</v>
      </c>
      <c r="G4" s="53" t="s">
        <v>49</v>
      </c>
      <c r="H4" s="53">
        <v>3</v>
      </c>
      <c r="I4" s="53">
        <v>9</v>
      </c>
      <c r="J4" s="53">
        <v>3</v>
      </c>
      <c r="K4" s="53">
        <v>9</v>
      </c>
      <c r="L4" s="53">
        <v>4</v>
      </c>
      <c r="M4" s="53">
        <v>8</v>
      </c>
      <c r="N4" s="53">
        <v>2</v>
      </c>
      <c r="O4" s="53">
        <v>10</v>
      </c>
      <c r="P4" s="53">
        <v>3</v>
      </c>
      <c r="Q4" s="53">
        <v>9</v>
      </c>
      <c r="R4" s="53">
        <v>3</v>
      </c>
      <c r="S4" s="53">
        <v>9</v>
      </c>
    </row>
    <row r="5" spans="1:19" x14ac:dyDescent="0.2">
      <c r="A5" s="121" t="s">
        <v>57</v>
      </c>
      <c r="B5" s="53">
        <f t="shared" ref="B5:B13" si="0">I5+K5+M5+O5+Q5+S5</f>
        <v>24</v>
      </c>
      <c r="C5" s="53">
        <v>2</v>
      </c>
      <c r="D5" s="55" t="s">
        <v>45</v>
      </c>
      <c r="E5" s="56">
        <v>2010</v>
      </c>
      <c r="F5" s="53" t="s">
        <v>8</v>
      </c>
      <c r="G5" s="53" t="s">
        <v>47</v>
      </c>
      <c r="H5" s="53"/>
      <c r="I5" s="53"/>
      <c r="J5" s="53">
        <v>1</v>
      </c>
      <c r="K5" s="53">
        <v>12</v>
      </c>
      <c r="L5" s="53">
        <v>1</v>
      </c>
      <c r="M5" s="53">
        <v>12</v>
      </c>
      <c r="N5" s="53"/>
      <c r="O5" s="53"/>
      <c r="P5" s="53"/>
      <c r="Q5" s="53"/>
      <c r="R5" s="53"/>
      <c r="S5" s="53"/>
    </row>
    <row r="6" spans="1:19" x14ac:dyDescent="0.2">
      <c r="A6" s="121" t="s">
        <v>202</v>
      </c>
      <c r="B6" s="53">
        <f t="shared" si="0"/>
        <v>12</v>
      </c>
      <c r="C6" s="53">
        <v>1</v>
      </c>
      <c r="D6" s="55" t="s">
        <v>25</v>
      </c>
      <c r="E6" s="56"/>
      <c r="F6" s="53" t="s">
        <v>8</v>
      </c>
      <c r="G6" s="53"/>
      <c r="H6" s="53">
        <v>1</v>
      </c>
      <c r="I6" s="53">
        <v>12</v>
      </c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x14ac:dyDescent="0.2">
      <c r="A7" s="121" t="s">
        <v>202</v>
      </c>
      <c r="B7" s="53">
        <f t="shared" si="0"/>
        <v>12</v>
      </c>
      <c r="C7" s="53">
        <v>1</v>
      </c>
      <c r="D7" s="122" t="s">
        <v>162</v>
      </c>
      <c r="E7" s="123">
        <v>2010</v>
      </c>
      <c r="F7" s="122" t="s">
        <v>8</v>
      </c>
      <c r="G7" s="122"/>
      <c r="H7" s="53"/>
      <c r="I7" s="53"/>
      <c r="J7" s="53"/>
      <c r="K7" s="53"/>
      <c r="L7" s="53"/>
      <c r="M7" s="53"/>
      <c r="N7" s="53"/>
      <c r="O7" s="53"/>
      <c r="P7" s="53">
        <v>1</v>
      </c>
      <c r="Q7" s="53">
        <v>12</v>
      </c>
      <c r="R7" s="53"/>
      <c r="S7" s="53"/>
    </row>
    <row r="8" spans="1:19" x14ac:dyDescent="0.2">
      <c r="A8" s="121" t="s">
        <v>202</v>
      </c>
      <c r="B8" s="53">
        <f t="shared" si="0"/>
        <v>12</v>
      </c>
      <c r="C8" s="53">
        <v>1</v>
      </c>
      <c r="D8" s="55" t="s">
        <v>216</v>
      </c>
      <c r="E8" s="124"/>
      <c r="F8" s="53" t="s">
        <v>8</v>
      </c>
      <c r="G8" s="53" t="s">
        <v>213</v>
      </c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>
        <v>1</v>
      </c>
      <c r="S8" s="125">
        <v>12</v>
      </c>
    </row>
    <row r="9" spans="1:19" x14ac:dyDescent="0.2">
      <c r="A9" s="121" t="s">
        <v>111</v>
      </c>
      <c r="B9" s="53">
        <f t="shared" si="0"/>
        <v>10</v>
      </c>
      <c r="C9" s="53">
        <v>1</v>
      </c>
      <c r="D9" s="55" t="s">
        <v>26</v>
      </c>
      <c r="E9" s="56"/>
      <c r="F9" s="53" t="s">
        <v>8</v>
      </c>
      <c r="G9" s="53"/>
      <c r="H9" s="53">
        <v>2</v>
      </c>
      <c r="I9" s="53">
        <v>10</v>
      </c>
      <c r="J9" s="53"/>
      <c r="K9" s="53"/>
      <c r="L9" s="53"/>
      <c r="M9" s="53"/>
      <c r="N9" s="53"/>
      <c r="O9" s="53"/>
      <c r="P9" s="53"/>
      <c r="Q9" s="53"/>
      <c r="R9" s="53"/>
      <c r="S9" s="53"/>
    </row>
    <row r="10" spans="1:19" x14ac:dyDescent="0.2">
      <c r="A10" s="121" t="s">
        <v>111</v>
      </c>
      <c r="B10" s="53">
        <f t="shared" si="0"/>
        <v>10</v>
      </c>
      <c r="C10" s="53">
        <v>1</v>
      </c>
      <c r="D10" s="55" t="s">
        <v>99</v>
      </c>
      <c r="E10" s="56">
        <v>2010</v>
      </c>
      <c r="F10" s="53" t="s">
        <v>8</v>
      </c>
      <c r="G10" s="53" t="s">
        <v>100</v>
      </c>
      <c r="H10" s="53"/>
      <c r="I10" s="53"/>
      <c r="J10" s="53"/>
      <c r="K10" s="53"/>
      <c r="L10" s="53">
        <v>2</v>
      </c>
      <c r="M10" s="53">
        <v>10</v>
      </c>
      <c r="N10" s="53"/>
      <c r="O10" s="53"/>
      <c r="P10" s="53"/>
      <c r="Q10" s="53"/>
      <c r="R10" s="53"/>
      <c r="S10" s="53"/>
    </row>
    <row r="11" spans="1:19" x14ac:dyDescent="0.2">
      <c r="A11" s="121" t="s">
        <v>120</v>
      </c>
      <c r="B11" s="53">
        <f t="shared" si="0"/>
        <v>9</v>
      </c>
      <c r="C11" s="53">
        <v>1</v>
      </c>
      <c r="D11" s="55" t="s">
        <v>133</v>
      </c>
      <c r="E11" s="56">
        <v>2011</v>
      </c>
      <c r="F11" s="53" t="s">
        <v>8</v>
      </c>
      <c r="G11" s="53" t="s">
        <v>134</v>
      </c>
      <c r="H11" s="53"/>
      <c r="I11" s="53"/>
      <c r="J11" s="53"/>
      <c r="K11" s="53"/>
      <c r="L11" s="53"/>
      <c r="M11" s="53"/>
      <c r="N11" s="53">
        <v>3</v>
      </c>
      <c r="O11" s="53">
        <v>9</v>
      </c>
      <c r="P11" s="53"/>
      <c r="Q11" s="53"/>
      <c r="R11" s="53"/>
      <c r="S11" s="53"/>
    </row>
    <row r="12" spans="1:19" x14ac:dyDescent="0.2">
      <c r="A12" s="121" t="s">
        <v>70</v>
      </c>
      <c r="B12" s="53">
        <f t="shared" si="0"/>
        <v>7</v>
      </c>
      <c r="C12" s="53">
        <v>1</v>
      </c>
      <c r="D12" s="55" t="s">
        <v>101</v>
      </c>
      <c r="E12" s="56">
        <v>2011</v>
      </c>
      <c r="F12" s="53" t="s">
        <v>8</v>
      </c>
      <c r="G12" s="53" t="s">
        <v>102</v>
      </c>
      <c r="H12" s="53"/>
      <c r="I12" s="53"/>
      <c r="J12" s="53"/>
      <c r="K12" s="53"/>
      <c r="L12" s="53">
        <v>5</v>
      </c>
      <c r="M12" s="53">
        <v>7</v>
      </c>
      <c r="N12" s="53"/>
      <c r="O12" s="53"/>
      <c r="P12" s="53"/>
      <c r="Q12" s="53"/>
      <c r="R12" s="53"/>
      <c r="S12" s="53"/>
    </row>
    <row r="13" spans="1:19" x14ac:dyDescent="0.2">
      <c r="A13" s="121" t="s">
        <v>158</v>
      </c>
      <c r="B13" s="53">
        <f t="shared" si="0"/>
        <v>6</v>
      </c>
      <c r="C13" s="53">
        <v>1</v>
      </c>
      <c r="D13" s="55" t="s">
        <v>103</v>
      </c>
      <c r="E13" s="56">
        <v>2012</v>
      </c>
      <c r="F13" s="53" t="s">
        <v>8</v>
      </c>
      <c r="G13" s="53" t="s">
        <v>100</v>
      </c>
      <c r="H13" s="53"/>
      <c r="I13" s="53"/>
      <c r="J13" s="53"/>
      <c r="K13" s="53"/>
      <c r="L13" s="53">
        <v>6</v>
      </c>
      <c r="M13" s="53">
        <v>6</v>
      </c>
      <c r="N13" s="53"/>
      <c r="O13" s="53"/>
      <c r="P13" s="53"/>
      <c r="Q13" s="53"/>
      <c r="R13" s="53"/>
      <c r="S13" s="53"/>
    </row>
    <row r="14" spans="1:19" x14ac:dyDescent="0.2">
      <c r="A14" s="49" t="s">
        <v>51</v>
      </c>
      <c r="B14" s="49">
        <f>I14+K14+M14+O14+Q14+1</f>
        <v>47</v>
      </c>
      <c r="C14" s="50">
        <v>5</v>
      </c>
      <c r="D14" s="51" t="s">
        <v>28</v>
      </c>
      <c r="E14" s="52">
        <v>2010</v>
      </c>
      <c r="F14" s="49" t="s">
        <v>10</v>
      </c>
      <c r="G14" s="49" t="s">
        <v>54</v>
      </c>
      <c r="H14" s="49">
        <v>1</v>
      </c>
      <c r="I14" s="49">
        <v>12</v>
      </c>
      <c r="J14" s="49">
        <v>1</v>
      </c>
      <c r="K14" s="49">
        <v>12</v>
      </c>
      <c r="L14" s="49">
        <v>1</v>
      </c>
      <c r="M14" s="49">
        <v>12</v>
      </c>
      <c r="N14" s="49">
        <v>2</v>
      </c>
      <c r="O14" s="49">
        <v>10</v>
      </c>
      <c r="P14" s="49"/>
      <c r="Q14" s="49"/>
      <c r="R14" s="49">
        <v>3</v>
      </c>
      <c r="S14" s="49">
        <v>9</v>
      </c>
    </row>
    <row r="15" spans="1:19" x14ac:dyDescent="0.2">
      <c r="A15" s="53" t="s">
        <v>56</v>
      </c>
      <c r="B15" s="53">
        <f>I15+K15+M15+O15+Q15+1</f>
        <v>39</v>
      </c>
      <c r="C15" s="54">
        <v>5</v>
      </c>
      <c r="D15" s="55" t="s">
        <v>30</v>
      </c>
      <c r="E15" s="56">
        <v>2010</v>
      </c>
      <c r="F15" s="53" t="s">
        <v>10</v>
      </c>
      <c r="G15" s="53" t="s">
        <v>104</v>
      </c>
      <c r="H15" s="53">
        <v>3</v>
      </c>
      <c r="I15" s="53">
        <v>9</v>
      </c>
      <c r="J15" s="53"/>
      <c r="K15" s="53"/>
      <c r="L15" s="53">
        <v>2</v>
      </c>
      <c r="M15" s="53">
        <v>10</v>
      </c>
      <c r="N15" s="53">
        <v>3</v>
      </c>
      <c r="O15" s="53">
        <v>9</v>
      </c>
      <c r="P15" s="53">
        <v>2</v>
      </c>
      <c r="Q15" s="53">
        <v>10</v>
      </c>
      <c r="R15" s="53">
        <v>4</v>
      </c>
      <c r="S15" s="53">
        <v>8</v>
      </c>
    </row>
    <row r="16" spans="1:19" x14ac:dyDescent="0.2">
      <c r="A16" s="53" t="s">
        <v>57</v>
      </c>
      <c r="B16" s="53">
        <f t="shared" ref="B16:B24" si="1">I16+K16+M16+O16+Q16+S16</f>
        <v>22</v>
      </c>
      <c r="C16" s="53">
        <v>2</v>
      </c>
      <c r="D16" s="57" t="s">
        <v>165</v>
      </c>
      <c r="E16" s="58">
        <v>2010</v>
      </c>
      <c r="F16" s="57" t="s">
        <v>10</v>
      </c>
      <c r="G16" s="57" t="s">
        <v>53</v>
      </c>
      <c r="H16" s="53"/>
      <c r="I16" s="53"/>
      <c r="J16" s="53"/>
      <c r="K16" s="53"/>
      <c r="L16" s="53"/>
      <c r="M16" s="53"/>
      <c r="N16" s="53"/>
      <c r="O16" s="53"/>
      <c r="P16" s="53">
        <v>1</v>
      </c>
      <c r="Q16" s="53">
        <v>12</v>
      </c>
      <c r="R16" s="53">
        <v>2</v>
      </c>
      <c r="S16" s="53">
        <v>10</v>
      </c>
    </row>
    <row r="17" spans="1:19" x14ac:dyDescent="0.2">
      <c r="A17" s="53" t="s">
        <v>58</v>
      </c>
      <c r="B17" s="53">
        <f t="shared" si="1"/>
        <v>20</v>
      </c>
      <c r="C17" s="53">
        <v>2</v>
      </c>
      <c r="D17" s="55" t="s">
        <v>29</v>
      </c>
      <c r="E17" s="56">
        <v>2009</v>
      </c>
      <c r="F17" s="53" t="s">
        <v>10</v>
      </c>
      <c r="G17" s="53" t="s">
        <v>55</v>
      </c>
      <c r="H17" s="53">
        <v>2</v>
      </c>
      <c r="I17" s="53">
        <v>10</v>
      </c>
      <c r="J17" s="53">
        <v>2</v>
      </c>
      <c r="K17" s="53">
        <v>10</v>
      </c>
      <c r="L17" s="53"/>
      <c r="M17" s="53"/>
      <c r="N17" s="53"/>
      <c r="O17" s="53"/>
      <c r="P17" s="53"/>
      <c r="Q17" s="53"/>
      <c r="R17" s="53"/>
      <c r="S17" s="53"/>
    </row>
    <row r="18" spans="1:19" x14ac:dyDescent="0.2">
      <c r="A18" s="53" t="s">
        <v>223</v>
      </c>
      <c r="B18" s="53">
        <f t="shared" si="1"/>
        <v>12</v>
      </c>
      <c r="C18" s="53">
        <v>1</v>
      </c>
      <c r="D18" s="55" t="s">
        <v>131</v>
      </c>
      <c r="E18" s="56">
        <v>2010</v>
      </c>
      <c r="F18" s="53" t="s">
        <v>10</v>
      </c>
      <c r="G18" s="53" t="s">
        <v>132</v>
      </c>
      <c r="H18" s="53"/>
      <c r="I18" s="53"/>
      <c r="J18" s="53"/>
      <c r="K18" s="53"/>
      <c r="L18" s="53"/>
      <c r="M18" s="53"/>
      <c r="N18" s="53">
        <v>1</v>
      </c>
      <c r="O18" s="53">
        <v>12</v>
      </c>
      <c r="P18" s="53"/>
      <c r="Q18" s="53"/>
      <c r="R18" s="53"/>
      <c r="S18" s="53"/>
    </row>
    <row r="19" spans="1:19" x14ac:dyDescent="0.2">
      <c r="A19" s="53" t="s">
        <v>223</v>
      </c>
      <c r="B19" s="53">
        <f t="shared" si="1"/>
        <v>12</v>
      </c>
      <c r="C19" s="53">
        <v>1</v>
      </c>
      <c r="D19" s="55" t="s">
        <v>212</v>
      </c>
      <c r="E19" s="59"/>
      <c r="F19" s="53" t="s">
        <v>10</v>
      </c>
      <c r="G19" s="53" t="s">
        <v>213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0">
        <v>1</v>
      </c>
      <c r="S19" s="60">
        <v>12</v>
      </c>
    </row>
    <row r="20" spans="1:19" x14ac:dyDescent="0.2">
      <c r="A20" s="53" t="s">
        <v>154</v>
      </c>
      <c r="B20" s="53">
        <f t="shared" si="1"/>
        <v>9</v>
      </c>
      <c r="C20" s="53">
        <v>1</v>
      </c>
      <c r="D20" s="55" t="s">
        <v>52</v>
      </c>
      <c r="E20" s="56">
        <v>2009</v>
      </c>
      <c r="F20" s="53" t="s">
        <v>10</v>
      </c>
      <c r="G20" s="53" t="s">
        <v>53</v>
      </c>
      <c r="H20" s="53"/>
      <c r="I20" s="53"/>
      <c r="J20" s="53">
        <v>3</v>
      </c>
      <c r="K20" s="53">
        <v>9</v>
      </c>
      <c r="L20" s="53"/>
      <c r="M20" s="53"/>
      <c r="N20" s="53"/>
      <c r="O20" s="53"/>
      <c r="P20" s="53"/>
      <c r="Q20" s="53"/>
      <c r="R20" s="61"/>
      <c r="S20" s="61"/>
    </row>
    <row r="21" spans="1:19" x14ac:dyDescent="0.2">
      <c r="A21" s="53" t="s">
        <v>154</v>
      </c>
      <c r="B21" s="53">
        <f t="shared" si="1"/>
        <v>9</v>
      </c>
      <c r="C21" s="53">
        <v>1</v>
      </c>
      <c r="D21" s="55" t="s">
        <v>105</v>
      </c>
      <c r="E21" s="56">
        <v>2011</v>
      </c>
      <c r="F21" s="53" t="s">
        <v>10</v>
      </c>
      <c r="G21" s="53" t="s">
        <v>87</v>
      </c>
      <c r="H21" s="53"/>
      <c r="I21" s="53"/>
      <c r="J21" s="53"/>
      <c r="K21" s="53"/>
      <c r="L21" s="53">
        <v>3</v>
      </c>
      <c r="M21" s="53">
        <v>9</v>
      </c>
      <c r="N21" s="53"/>
      <c r="O21" s="53"/>
      <c r="P21" s="53"/>
      <c r="Q21" s="53"/>
      <c r="R21" s="61"/>
      <c r="S21" s="61"/>
    </row>
    <row r="22" spans="1:19" x14ac:dyDescent="0.2">
      <c r="A22" s="53" t="s">
        <v>154</v>
      </c>
      <c r="B22" s="53">
        <f t="shared" si="1"/>
        <v>9</v>
      </c>
      <c r="C22" s="53">
        <v>1</v>
      </c>
      <c r="D22" s="57" t="s">
        <v>164</v>
      </c>
      <c r="E22" s="58">
        <v>2011</v>
      </c>
      <c r="F22" s="57" t="s">
        <v>10</v>
      </c>
      <c r="G22" s="57" t="s">
        <v>163</v>
      </c>
      <c r="H22" s="53"/>
      <c r="I22" s="53"/>
      <c r="J22" s="53"/>
      <c r="K22" s="53"/>
      <c r="L22" s="53"/>
      <c r="M22" s="53"/>
      <c r="N22" s="53"/>
      <c r="O22" s="53"/>
      <c r="P22" s="53">
        <v>3</v>
      </c>
      <c r="Q22" s="53">
        <v>9</v>
      </c>
      <c r="R22" s="61"/>
      <c r="S22" s="61"/>
    </row>
    <row r="23" spans="1:19" x14ac:dyDescent="0.2">
      <c r="A23" s="53" t="s">
        <v>70</v>
      </c>
      <c r="B23" s="53">
        <f t="shared" si="1"/>
        <v>8</v>
      </c>
      <c r="C23" s="53">
        <v>1</v>
      </c>
      <c r="D23" s="55" t="s">
        <v>31</v>
      </c>
      <c r="E23" s="56"/>
      <c r="F23" s="53" t="s">
        <v>10</v>
      </c>
      <c r="G23" s="53"/>
      <c r="H23" s="53">
        <v>4</v>
      </c>
      <c r="I23" s="53">
        <v>8</v>
      </c>
      <c r="J23" s="53"/>
      <c r="K23" s="53"/>
      <c r="L23" s="53"/>
      <c r="M23" s="53"/>
      <c r="N23" s="53"/>
      <c r="O23" s="53"/>
      <c r="P23" s="53"/>
      <c r="Q23" s="53"/>
      <c r="R23" s="61"/>
      <c r="S23" s="61"/>
    </row>
    <row r="24" spans="1:19" x14ac:dyDescent="0.2">
      <c r="A24" s="53" t="s">
        <v>158</v>
      </c>
      <c r="B24" s="53">
        <f t="shared" si="1"/>
        <v>7</v>
      </c>
      <c r="C24" s="53">
        <v>1</v>
      </c>
      <c r="D24" s="55" t="s">
        <v>214</v>
      </c>
      <c r="E24" s="59"/>
      <c r="F24" s="53" t="s">
        <v>10</v>
      </c>
      <c r="G24" s="53" t="s">
        <v>215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0">
        <v>5</v>
      </c>
      <c r="S24" s="60">
        <v>7</v>
      </c>
    </row>
    <row r="25" spans="1:19" x14ac:dyDescent="0.2">
      <c r="A25" s="49" t="s">
        <v>51</v>
      </c>
      <c r="B25" s="49">
        <f>I25+K25+M25+O25+Q25+S25</f>
        <v>46</v>
      </c>
      <c r="C25" s="49">
        <v>4</v>
      </c>
      <c r="D25" s="51" t="s">
        <v>32</v>
      </c>
      <c r="E25" s="52">
        <v>2007</v>
      </c>
      <c r="F25" s="49" t="s">
        <v>14</v>
      </c>
      <c r="G25" s="49" t="s">
        <v>166</v>
      </c>
      <c r="H25" s="49">
        <v>1</v>
      </c>
      <c r="I25" s="49">
        <v>12</v>
      </c>
      <c r="J25" s="49">
        <v>2</v>
      </c>
      <c r="K25" s="49">
        <v>10</v>
      </c>
      <c r="L25" s="49"/>
      <c r="M25" s="49"/>
      <c r="N25" s="49"/>
      <c r="O25" s="49"/>
      <c r="P25" s="49">
        <v>1</v>
      </c>
      <c r="Q25" s="49">
        <v>12</v>
      </c>
      <c r="R25" s="49">
        <v>1</v>
      </c>
      <c r="S25" s="49">
        <v>12</v>
      </c>
    </row>
    <row r="26" spans="1:19" x14ac:dyDescent="0.2">
      <c r="A26" s="53" t="s">
        <v>56</v>
      </c>
      <c r="B26" s="53">
        <f>I26+1+M26+O26+Q26+S26</f>
        <v>45</v>
      </c>
      <c r="C26" s="54">
        <v>5</v>
      </c>
      <c r="D26" s="55" t="s">
        <v>61</v>
      </c>
      <c r="E26" s="56">
        <v>2006</v>
      </c>
      <c r="F26" s="53" t="s">
        <v>14</v>
      </c>
      <c r="G26" s="53" t="s">
        <v>62</v>
      </c>
      <c r="H26" s="53"/>
      <c r="I26" s="53"/>
      <c r="J26" s="53">
        <v>3</v>
      </c>
      <c r="K26" s="53">
        <v>9</v>
      </c>
      <c r="L26" s="53">
        <v>1</v>
      </c>
      <c r="M26" s="53">
        <v>12</v>
      </c>
      <c r="N26" s="53">
        <v>1</v>
      </c>
      <c r="O26" s="53">
        <v>12</v>
      </c>
      <c r="P26" s="53">
        <v>2</v>
      </c>
      <c r="Q26" s="53">
        <v>10</v>
      </c>
      <c r="R26" s="53">
        <v>2</v>
      </c>
      <c r="S26" s="53">
        <v>10</v>
      </c>
    </row>
    <row r="27" spans="1:19" x14ac:dyDescent="0.2">
      <c r="A27" s="53" t="s">
        <v>57</v>
      </c>
      <c r="B27" s="53">
        <f>I27+K27+M27+O27+Q27+S27</f>
        <v>39</v>
      </c>
      <c r="C27" s="53">
        <v>4</v>
      </c>
      <c r="D27" s="55" t="s">
        <v>60</v>
      </c>
      <c r="E27" s="56">
        <v>2007</v>
      </c>
      <c r="F27" s="53" t="s">
        <v>14</v>
      </c>
      <c r="G27" s="53" t="s">
        <v>49</v>
      </c>
      <c r="H27" s="53"/>
      <c r="I27" s="53"/>
      <c r="J27" s="53">
        <v>1</v>
      </c>
      <c r="K27" s="53">
        <v>12</v>
      </c>
      <c r="L27" s="53"/>
      <c r="M27" s="53"/>
      <c r="N27" s="53">
        <v>2</v>
      </c>
      <c r="O27" s="53">
        <v>10</v>
      </c>
      <c r="P27" s="53">
        <v>4</v>
      </c>
      <c r="Q27" s="53">
        <v>8</v>
      </c>
      <c r="R27" s="53">
        <v>3</v>
      </c>
      <c r="S27" s="53">
        <v>9</v>
      </c>
    </row>
    <row r="28" spans="1:19" x14ac:dyDescent="0.2">
      <c r="A28" s="53" t="s">
        <v>58</v>
      </c>
      <c r="B28" s="53">
        <f>I28+K28+M28+O28+Q28+1</f>
        <v>38</v>
      </c>
      <c r="C28" s="54">
        <v>5</v>
      </c>
      <c r="D28" s="55" t="s">
        <v>12</v>
      </c>
      <c r="E28" s="56">
        <v>2007</v>
      </c>
      <c r="F28" s="53" t="s">
        <v>14</v>
      </c>
      <c r="G28" s="53" t="s">
        <v>63</v>
      </c>
      <c r="H28" s="53">
        <v>2</v>
      </c>
      <c r="I28" s="53">
        <v>10</v>
      </c>
      <c r="J28" s="53">
        <v>4</v>
      </c>
      <c r="K28" s="53">
        <v>8</v>
      </c>
      <c r="L28" s="53">
        <v>2</v>
      </c>
      <c r="M28" s="53">
        <v>10</v>
      </c>
      <c r="N28" s="53"/>
      <c r="O28" s="53"/>
      <c r="P28" s="53">
        <v>3</v>
      </c>
      <c r="Q28" s="53">
        <v>9</v>
      </c>
      <c r="R28" s="53">
        <v>4</v>
      </c>
      <c r="S28" s="53">
        <v>8</v>
      </c>
    </row>
    <row r="29" spans="1:19" x14ac:dyDescent="0.2">
      <c r="A29" s="53" t="s">
        <v>59</v>
      </c>
      <c r="B29" s="53">
        <f>I29+K29+M29+O29+1+S29</f>
        <v>28</v>
      </c>
      <c r="C29" s="54">
        <v>5</v>
      </c>
      <c r="D29" s="55" t="s">
        <v>66</v>
      </c>
      <c r="E29" s="56">
        <v>2007</v>
      </c>
      <c r="F29" s="53" t="s">
        <v>14</v>
      </c>
      <c r="G29" s="53" t="s">
        <v>48</v>
      </c>
      <c r="H29" s="53"/>
      <c r="I29" s="53"/>
      <c r="J29" s="53">
        <v>6</v>
      </c>
      <c r="K29" s="53">
        <v>6</v>
      </c>
      <c r="L29" s="53">
        <v>6</v>
      </c>
      <c r="M29" s="53">
        <v>6</v>
      </c>
      <c r="N29" s="53">
        <v>4</v>
      </c>
      <c r="O29" s="53">
        <v>8</v>
      </c>
      <c r="P29" s="53">
        <v>7</v>
      </c>
      <c r="Q29" s="53">
        <v>5</v>
      </c>
      <c r="R29" s="53">
        <v>5</v>
      </c>
      <c r="S29" s="53">
        <v>7</v>
      </c>
    </row>
    <row r="30" spans="1:19" x14ac:dyDescent="0.2">
      <c r="A30" s="53" t="s">
        <v>91</v>
      </c>
      <c r="B30" s="53">
        <f>I30+K30+M30+O30+Q30+1</f>
        <v>24</v>
      </c>
      <c r="C30" s="54">
        <v>5</v>
      </c>
      <c r="D30" s="55" t="s">
        <v>35</v>
      </c>
      <c r="E30" s="56">
        <v>2009</v>
      </c>
      <c r="F30" s="53" t="s">
        <v>14</v>
      </c>
      <c r="G30" s="53" t="s">
        <v>54</v>
      </c>
      <c r="H30" s="53">
        <v>6</v>
      </c>
      <c r="I30" s="53">
        <v>6</v>
      </c>
      <c r="J30" s="53">
        <v>7</v>
      </c>
      <c r="K30" s="53">
        <v>5</v>
      </c>
      <c r="L30" s="53">
        <v>7</v>
      </c>
      <c r="M30" s="53">
        <v>5</v>
      </c>
      <c r="N30" s="53">
        <v>5</v>
      </c>
      <c r="O30" s="53">
        <v>7</v>
      </c>
      <c r="P30" s="53"/>
      <c r="Q30" s="53"/>
      <c r="R30" s="53">
        <v>7</v>
      </c>
      <c r="S30" s="53">
        <v>5</v>
      </c>
    </row>
    <row r="31" spans="1:19" x14ac:dyDescent="0.2">
      <c r="A31" s="53" t="s">
        <v>69</v>
      </c>
      <c r="B31" s="53">
        <f t="shared" ref="B31:B45" si="2">I31+K31+M31+O31+Q31+S31</f>
        <v>15</v>
      </c>
      <c r="C31" s="53">
        <v>2</v>
      </c>
      <c r="D31" s="55" t="s">
        <v>138</v>
      </c>
      <c r="E31" s="56">
        <v>2008</v>
      </c>
      <c r="F31" s="53" t="s">
        <v>14</v>
      </c>
      <c r="G31" s="53" t="s">
        <v>49</v>
      </c>
      <c r="H31" s="53"/>
      <c r="I31" s="53"/>
      <c r="J31" s="53"/>
      <c r="K31" s="53"/>
      <c r="L31" s="53"/>
      <c r="M31" s="53"/>
      <c r="N31" s="53">
        <v>3</v>
      </c>
      <c r="O31" s="53">
        <v>9</v>
      </c>
      <c r="P31" s="53">
        <v>6</v>
      </c>
      <c r="Q31" s="53">
        <v>6</v>
      </c>
      <c r="R31" s="53"/>
      <c r="S31" s="53"/>
    </row>
    <row r="32" spans="1:19" x14ac:dyDescent="0.2">
      <c r="A32" s="53" t="s">
        <v>92</v>
      </c>
      <c r="B32" s="53">
        <f t="shared" si="2"/>
        <v>12</v>
      </c>
      <c r="C32" s="53">
        <v>2</v>
      </c>
      <c r="D32" s="55" t="s">
        <v>139</v>
      </c>
      <c r="E32" s="56">
        <v>2009</v>
      </c>
      <c r="F32" s="53" t="s">
        <v>14</v>
      </c>
      <c r="G32" s="53" t="s">
        <v>141</v>
      </c>
      <c r="H32" s="53"/>
      <c r="I32" s="53"/>
      <c r="J32" s="53"/>
      <c r="K32" s="53"/>
      <c r="L32" s="53"/>
      <c r="M32" s="53"/>
      <c r="N32" s="53">
        <v>6</v>
      </c>
      <c r="O32" s="53">
        <v>6</v>
      </c>
      <c r="P32" s="53"/>
      <c r="Q32" s="53"/>
      <c r="R32" s="53">
        <v>6</v>
      </c>
      <c r="S32" s="53">
        <v>6</v>
      </c>
    </row>
    <row r="33" spans="1:19" x14ac:dyDescent="0.2">
      <c r="A33" s="53" t="s">
        <v>203</v>
      </c>
      <c r="B33" s="53">
        <f t="shared" si="2"/>
        <v>9</v>
      </c>
      <c r="C33" s="53">
        <v>1</v>
      </c>
      <c r="D33" s="55" t="s">
        <v>13</v>
      </c>
      <c r="E33" s="56"/>
      <c r="F33" s="53" t="s">
        <v>14</v>
      </c>
      <c r="G33" s="53"/>
      <c r="H33" s="53">
        <v>3</v>
      </c>
      <c r="I33" s="53">
        <v>9</v>
      </c>
      <c r="J33" s="53"/>
      <c r="K33" s="53"/>
      <c r="L33" s="53"/>
      <c r="M33" s="53"/>
      <c r="N33" s="53"/>
      <c r="O33" s="53"/>
      <c r="P33" s="53"/>
      <c r="Q33" s="53"/>
      <c r="R33" s="53"/>
      <c r="S33" s="53"/>
    </row>
    <row r="34" spans="1:19" x14ac:dyDescent="0.2">
      <c r="A34" s="53" t="s">
        <v>203</v>
      </c>
      <c r="B34" s="53">
        <f t="shared" si="2"/>
        <v>9</v>
      </c>
      <c r="C34" s="53">
        <v>1</v>
      </c>
      <c r="D34" s="55" t="s">
        <v>107</v>
      </c>
      <c r="E34" s="56">
        <v>2007</v>
      </c>
      <c r="F34" s="53" t="s">
        <v>14</v>
      </c>
      <c r="G34" s="53" t="s">
        <v>53</v>
      </c>
      <c r="H34" s="53"/>
      <c r="I34" s="53"/>
      <c r="J34" s="53"/>
      <c r="K34" s="53"/>
      <c r="L34" s="53">
        <v>3</v>
      </c>
      <c r="M34" s="53">
        <v>9</v>
      </c>
      <c r="N34" s="53"/>
      <c r="O34" s="53"/>
      <c r="P34" s="53"/>
      <c r="Q34" s="53"/>
      <c r="R34" s="53"/>
      <c r="S34" s="53"/>
    </row>
    <row r="35" spans="1:19" x14ac:dyDescent="0.2">
      <c r="A35" s="53" t="s">
        <v>156</v>
      </c>
      <c r="B35" s="53">
        <f t="shared" si="2"/>
        <v>8</v>
      </c>
      <c r="C35" s="53">
        <v>1</v>
      </c>
      <c r="D35" s="55" t="s">
        <v>33</v>
      </c>
      <c r="E35" s="56"/>
      <c r="F35" s="53" t="s">
        <v>14</v>
      </c>
      <c r="G35" s="53"/>
      <c r="H35" s="53">
        <v>4</v>
      </c>
      <c r="I35" s="53">
        <v>8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</row>
    <row r="36" spans="1:19" x14ac:dyDescent="0.2">
      <c r="A36" s="53" t="s">
        <v>156</v>
      </c>
      <c r="B36" s="53">
        <f t="shared" si="2"/>
        <v>8</v>
      </c>
      <c r="C36" s="53">
        <v>1</v>
      </c>
      <c r="D36" s="55" t="s">
        <v>108</v>
      </c>
      <c r="E36" s="56">
        <v>2007</v>
      </c>
      <c r="F36" s="53" t="s">
        <v>14</v>
      </c>
      <c r="G36" s="53" t="s">
        <v>53</v>
      </c>
      <c r="H36" s="53"/>
      <c r="I36" s="53"/>
      <c r="J36" s="53"/>
      <c r="K36" s="53"/>
      <c r="L36" s="53">
        <v>4</v>
      </c>
      <c r="M36" s="53">
        <v>8</v>
      </c>
      <c r="N36" s="53"/>
      <c r="O36" s="53"/>
      <c r="P36" s="53"/>
      <c r="Q36" s="53"/>
      <c r="R36" s="53"/>
      <c r="S36" s="53"/>
    </row>
    <row r="37" spans="1:19" x14ac:dyDescent="0.2">
      <c r="A37" s="53" t="s">
        <v>225</v>
      </c>
      <c r="B37" s="53">
        <f t="shared" si="2"/>
        <v>7</v>
      </c>
      <c r="C37" s="53">
        <v>1</v>
      </c>
      <c r="D37" s="55" t="s">
        <v>34</v>
      </c>
      <c r="E37" s="56"/>
      <c r="F37" s="53" t="s">
        <v>14</v>
      </c>
      <c r="G37" s="53"/>
      <c r="H37" s="53">
        <v>5</v>
      </c>
      <c r="I37" s="53">
        <v>7</v>
      </c>
      <c r="J37" s="53"/>
      <c r="K37" s="53"/>
      <c r="L37" s="53"/>
      <c r="M37" s="53"/>
      <c r="N37" s="53"/>
      <c r="O37" s="53"/>
      <c r="P37" s="53"/>
      <c r="Q37" s="53"/>
      <c r="R37" s="53"/>
      <c r="S37" s="53"/>
    </row>
    <row r="38" spans="1:19" x14ac:dyDescent="0.2">
      <c r="A38" s="53" t="s">
        <v>225</v>
      </c>
      <c r="B38" s="53">
        <f t="shared" si="2"/>
        <v>7</v>
      </c>
      <c r="C38" s="53">
        <v>1</v>
      </c>
      <c r="D38" s="55" t="s">
        <v>64</v>
      </c>
      <c r="E38" s="56">
        <v>2009</v>
      </c>
      <c r="F38" s="53" t="s">
        <v>14</v>
      </c>
      <c r="G38" s="53" t="s">
        <v>65</v>
      </c>
      <c r="H38" s="53"/>
      <c r="I38" s="53"/>
      <c r="J38" s="53">
        <v>5</v>
      </c>
      <c r="K38" s="53">
        <v>7</v>
      </c>
      <c r="L38" s="53"/>
      <c r="M38" s="53"/>
      <c r="N38" s="53"/>
      <c r="O38" s="53"/>
      <c r="P38" s="53"/>
      <c r="Q38" s="53"/>
      <c r="R38" s="53"/>
      <c r="S38" s="53"/>
    </row>
    <row r="39" spans="1:19" x14ac:dyDescent="0.2">
      <c r="A39" s="53" t="s">
        <v>225</v>
      </c>
      <c r="B39" s="53">
        <f t="shared" si="2"/>
        <v>7</v>
      </c>
      <c r="C39" s="53">
        <v>1</v>
      </c>
      <c r="D39" s="55" t="s">
        <v>109</v>
      </c>
      <c r="E39" s="56">
        <v>2007</v>
      </c>
      <c r="F39" s="53" t="s">
        <v>14</v>
      </c>
      <c r="G39" s="53" t="s">
        <v>102</v>
      </c>
      <c r="H39" s="53"/>
      <c r="I39" s="53"/>
      <c r="J39" s="53"/>
      <c r="K39" s="53"/>
      <c r="L39" s="53">
        <v>5</v>
      </c>
      <c r="M39" s="53">
        <v>7</v>
      </c>
      <c r="N39" s="53"/>
      <c r="O39" s="53"/>
      <c r="P39" s="53"/>
      <c r="Q39" s="53"/>
      <c r="R39" s="53"/>
      <c r="S39" s="53"/>
    </row>
    <row r="40" spans="1:19" x14ac:dyDescent="0.2">
      <c r="A40" s="53" t="s">
        <v>225</v>
      </c>
      <c r="B40" s="53">
        <f t="shared" si="2"/>
        <v>7</v>
      </c>
      <c r="C40" s="53">
        <v>1</v>
      </c>
      <c r="D40" s="57" t="s">
        <v>167</v>
      </c>
      <c r="E40" s="58">
        <v>2008</v>
      </c>
      <c r="F40" s="57" t="s">
        <v>14</v>
      </c>
      <c r="G40" s="57" t="s">
        <v>168</v>
      </c>
      <c r="H40" s="53"/>
      <c r="I40" s="53"/>
      <c r="J40" s="53"/>
      <c r="K40" s="53"/>
      <c r="L40" s="53"/>
      <c r="M40" s="53"/>
      <c r="N40" s="53"/>
      <c r="O40" s="53"/>
      <c r="P40" s="53">
        <v>5</v>
      </c>
      <c r="Q40" s="53">
        <v>7</v>
      </c>
      <c r="R40" s="53"/>
      <c r="S40" s="53"/>
    </row>
    <row r="41" spans="1:19" x14ac:dyDescent="0.2">
      <c r="A41" s="53" t="s">
        <v>177</v>
      </c>
      <c r="B41" s="53">
        <f t="shared" si="2"/>
        <v>4</v>
      </c>
      <c r="C41" s="53">
        <v>1</v>
      </c>
      <c r="D41" s="55" t="s">
        <v>67</v>
      </c>
      <c r="E41" s="56">
        <v>2008</v>
      </c>
      <c r="F41" s="53" t="s">
        <v>14</v>
      </c>
      <c r="G41" s="53" t="s">
        <v>68</v>
      </c>
      <c r="H41" s="53"/>
      <c r="I41" s="53"/>
      <c r="J41" s="53">
        <v>8</v>
      </c>
      <c r="K41" s="53">
        <v>4</v>
      </c>
      <c r="L41" s="53"/>
      <c r="M41" s="53"/>
      <c r="N41" s="53"/>
      <c r="O41" s="53"/>
      <c r="P41" s="53"/>
      <c r="Q41" s="53"/>
      <c r="R41" s="53"/>
      <c r="S41" s="53"/>
    </row>
    <row r="42" spans="1:19" x14ac:dyDescent="0.2">
      <c r="A42" s="53" t="s">
        <v>177</v>
      </c>
      <c r="B42" s="53">
        <f t="shared" si="2"/>
        <v>4</v>
      </c>
      <c r="C42" s="53">
        <v>1</v>
      </c>
      <c r="D42" s="55" t="s">
        <v>110</v>
      </c>
      <c r="E42" s="56">
        <v>2007</v>
      </c>
      <c r="F42" s="53" t="s">
        <v>14</v>
      </c>
      <c r="G42" s="53" t="s">
        <v>87</v>
      </c>
      <c r="H42" s="53"/>
      <c r="I42" s="53"/>
      <c r="J42" s="53"/>
      <c r="K42" s="53"/>
      <c r="L42" s="53">
        <v>8</v>
      </c>
      <c r="M42" s="53">
        <v>4</v>
      </c>
      <c r="N42" s="53"/>
      <c r="O42" s="53"/>
      <c r="P42" s="53"/>
      <c r="Q42" s="53"/>
      <c r="R42" s="53"/>
      <c r="S42" s="53"/>
    </row>
    <row r="43" spans="1:19" x14ac:dyDescent="0.2">
      <c r="A43" s="53" t="s">
        <v>177</v>
      </c>
      <c r="B43" s="53">
        <f t="shared" si="2"/>
        <v>4</v>
      </c>
      <c r="C43" s="53">
        <v>1</v>
      </c>
      <c r="D43" s="57" t="s">
        <v>169</v>
      </c>
      <c r="E43" s="58">
        <v>2007</v>
      </c>
      <c r="F43" s="57" t="s">
        <v>14</v>
      </c>
      <c r="G43" s="57" t="s">
        <v>170</v>
      </c>
      <c r="H43" s="53"/>
      <c r="I43" s="53"/>
      <c r="J43" s="53"/>
      <c r="K43" s="53"/>
      <c r="L43" s="53"/>
      <c r="M43" s="53"/>
      <c r="N43" s="53"/>
      <c r="O43" s="53"/>
      <c r="P43" s="53">
        <v>8</v>
      </c>
      <c r="Q43" s="53">
        <v>4</v>
      </c>
      <c r="R43" s="53"/>
      <c r="S43" s="53"/>
    </row>
    <row r="44" spans="1:19" x14ac:dyDescent="0.2">
      <c r="A44" s="53" t="s">
        <v>176</v>
      </c>
      <c r="B44" s="53">
        <f t="shared" si="2"/>
        <v>3</v>
      </c>
      <c r="C44" s="53">
        <v>1</v>
      </c>
      <c r="D44" s="57" t="s">
        <v>171</v>
      </c>
      <c r="E44" s="58">
        <v>2009</v>
      </c>
      <c r="F44" s="57" t="s">
        <v>14</v>
      </c>
      <c r="G44" s="57" t="s">
        <v>163</v>
      </c>
      <c r="H44" s="53"/>
      <c r="I44" s="53"/>
      <c r="J44" s="53"/>
      <c r="K44" s="53"/>
      <c r="L44" s="53"/>
      <c r="M44" s="53"/>
      <c r="N44" s="53"/>
      <c r="O44" s="53"/>
      <c r="P44" s="53">
        <v>9</v>
      </c>
      <c r="Q44" s="53">
        <v>3</v>
      </c>
      <c r="R44" s="53"/>
      <c r="S44" s="53"/>
    </row>
    <row r="45" spans="1:19" x14ac:dyDescent="0.2">
      <c r="A45" s="53" t="s">
        <v>178</v>
      </c>
      <c r="B45" s="53">
        <f t="shared" si="2"/>
        <v>2</v>
      </c>
      <c r="C45" s="53">
        <v>1</v>
      </c>
      <c r="D45" s="57" t="s">
        <v>172</v>
      </c>
      <c r="E45" s="58">
        <v>2008</v>
      </c>
      <c r="F45" s="57" t="s">
        <v>14</v>
      </c>
      <c r="G45" s="57"/>
      <c r="H45" s="53"/>
      <c r="I45" s="53"/>
      <c r="J45" s="53"/>
      <c r="K45" s="53"/>
      <c r="L45" s="53"/>
      <c r="M45" s="53"/>
      <c r="N45" s="53"/>
      <c r="O45" s="53"/>
      <c r="P45" s="53">
        <v>10</v>
      </c>
      <c r="Q45" s="53">
        <v>2</v>
      </c>
      <c r="R45" s="53"/>
      <c r="S45" s="53"/>
    </row>
    <row r="46" spans="1:19" x14ac:dyDescent="0.2">
      <c r="A46" s="49" t="s">
        <v>51</v>
      </c>
      <c r="B46" s="49">
        <f>I46+K46+1+O46+Q46+S46</f>
        <v>45</v>
      </c>
      <c r="C46" s="50">
        <v>5</v>
      </c>
      <c r="D46" s="51" t="s">
        <v>36</v>
      </c>
      <c r="E46" s="52">
        <v>2007</v>
      </c>
      <c r="F46" s="49" t="s">
        <v>15</v>
      </c>
      <c r="G46" s="49" t="s">
        <v>53</v>
      </c>
      <c r="H46" s="49">
        <v>1</v>
      </c>
      <c r="I46" s="49">
        <v>12</v>
      </c>
      <c r="J46" s="49"/>
      <c r="K46" s="49"/>
      <c r="L46" s="49">
        <v>4</v>
      </c>
      <c r="M46" s="49">
        <v>8</v>
      </c>
      <c r="N46" s="49">
        <v>2</v>
      </c>
      <c r="O46" s="49">
        <v>10</v>
      </c>
      <c r="P46" s="49">
        <v>1</v>
      </c>
      <c r="Q46" s="49">
        <v>12</v>
      </c>
      <c r="R46" s="49">
        <v>2</v>
      </c>
      <c r="S46" s="49">
        <v>10</v>
      </c>
    </row>
    <row r="47" spans="1:19" x14ac:dyDescent="0.2">
      <c r="A47" s="53" t="s">
        <v>56</v>
      </c>
      <c r="B47" s="53">
        <f t="shared" ref="B47:B110" si="3">I47+K47+M47+O47+Q47+S47</f>
        <v>25</v>
      </c>
      <c r="C47" s="53">
        <v>3</v>
      </c>
      <c r="D47" s="53" t="s">
        <v>179</v>
      </c>
      <c r="E47" s="56">
        <v>2009</v>
      </c>
      <c r="F47" s="53" t="s">
        <v>15</v>
      </c>
      <c r="G47" s="53" t="s">
        <v>129</v>
      </c>
      <c r="H47" s="53"/>
      <c r="I47" s="53"/>
      <c r="J47" s="53"/>
      <c r="K47" s="53"/>
      <c r="L47" s="53"/>
      <c r="M47" s="53"/>
      <c r="N47" s="53">
        <v>4</v>
      </c>
      <c r="O47" s="53">
        <v>8</v>
      </c>
      <c r="P47" s="53">
        <v>3</v>
      </c>
      <c r="Q47" s="53">
        <v>9</v>
      </c>
      <c r="R47" s="53">
        <v>4</v>
      </c>
      <c r="S47" s="53">
        <v>8</v>
      </c>
    </row>
    <row r="48" spans="1:19" x14ac:dyDescent="0.2">
      <c r="A48" s="53" t="s">
        <v>195</v>
      </c>
      <c r="B48" s="53">
        <f t="shared" si="3"/>
        <v>12</v>
      </c>
      <c r="C48" s="53">
        <v>1</v>
      </c>
      <c r="D48" s="55" t="s">
        <v>71</v>
      </c>
      <c r="E48" s="56"/>
      <c r="F48" s="53" t="s">
        <v>15</v>
      </c>
      <c r="G48" s="53" t="s">
        <v>68</v>
      </c>
      <c r="H48" s="53"/>
      <c r="I48" s="53"/>
      <c r="J48" s="53">
        <v>1</v>
      </c>
      <c r="K48" s="53">
        <v>12</v>
      </c>
      <c r="L48" s="53"/>
      <c r="M48" s="53"/>
      <c r="N48" s="53"/>
      <c r="O48" s="53"/>
      <c r="P48" s="53"/>
      <c r="Q48" s="53"/>
      <c r="R48" s="53"/>
      <c r="S48" s="53"/>
    </row>
    <row r="49" spans="1:19" x14ac:dyDescent="0.2">
      <c r="A49" s="53" t="s">
        <v>195</v>
      </c>
      <c r="B49" s="53">
        <f t="shared" si="3"/>
        <v>12</v>
      </c>
      <c r="C49" s="53">
        <v>1</v>
      </c>
      <c r="D49" s="55" t="s">
        <v>112</v>
      </c>
      <c r="E49" s="56">
        <v>2006</v>
      </c>
      <c r="F49" s="53" t="s">
        <v>15</v>
      </c>
      <c r="G49" s="53" t="s">
        <v>63</v>
      </c>
      <c r="H49" s="53"/>
      <c r="I49" s="53"/>
      <c r="J49" s="53"/>
      <c r="K49" s="53"/>
      <c r="L49" s="53">
        <v>1</v>
      </c>
      <c r="M49" s="53">
        <v>12</v>
      </c>
      <c r="N49" s="53"/>
      <c r="O49" s="53"/>
      <c r="P49" s="53"/>
      <c r="Q49" s="53"/>
      <c r="R49" s="53"/>
      <c r="S49" s="53"/>
    </row>
    <row r="50" spans="1:19" x14ac:dyDescent="0.2">
      <c r="A50" s="53" t="s">
        <v>195</v>
      </c>
      <c r="B50" s="53">
        <f t="shared" si="3"/>
        <v>12</v>
      </c>
      <c r="C50" s="53">
        <v>1</v>
      </c>
      <c r="D50" s="53" t="s">
        <v>135</v>
      </c>
      <c r="E50" s="56">
        <v>2007</v>
      </c>
      <c r="F50" s="53" t="s">
        <v>15</v>
      </c>
      <c r="G50" s="53" t="s">
        <v>132</v>
      </c>
      <c r="H50" s="53"/>
      <c r="I50" s="53"/>
      <c r="J50" s="53"/>
      <c r="K50" s="53"/>
      <c r="L50" s="53"/>
      <c r="M50" s="53"/>
      <c r="N50" s="53">
        <v>1</v>
      </c>
      <c r="O50" s="53">
        <v>12</v>
      </c>
      <c r="P50" s="53"/>
      <c r="Q50" s="53"/>
      <c r="R50" s="53"/>
      <c r="S50" s="53"/>
    </row>
    <row r="51" spans="1:19" x14ac:dyDescent="0.2">
      <c r="A51" s="53" t="s">
        <v>195</v>
      </c>
      <c r="B51" s="53">
        <f t="shared" si="3"/>
        <v>12</v>
      </c>
      <c r="C51" s="53">
        <v>1</v>
      </c>
      <c r="D51" s="53" t="s">
        <v>217</v>
      </c>
      <c r="E51" s="59"/>
      <c r="F51" s="53" t="s">
        <v>15</v>
      </c>
      <c r="G51" s="53" t="s">
        <v>213</v>
      </c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60">
        <v>1</v>
      </c>
      <c r="S51" s="60">
        <v>12</v>
      </c>
    </row>
    <row r="52" spans="1:19" x14ac:dyDescent="0.2">
      <c r="A52" s="53" t="s">
        <v>111</v>
      </c>
      <c r="B52" s="53">
        <f t="shared" si="3"/>
        <v>10</v>
      </c>
      <c r="C52" s="53">
        <v>1</v>
      </c>
      <c r="D52" s="55" t="s">
        <v>113</v>
      </c>
      <c r="E52" s="56">
        <v>2008</v>
      </c>
      <c r="F52" s="53" t="s">
        <v>15</v>
      </c>
      <c r="G52" s="53" t="s">
        <v>114</v>
      </c>
      <c r="H52" s="53"/>
      <c r="I52" s="53"/>
      <c r="J52" s="53"/>
      <c r="K52" s="53"/>
      <c r="L52" s="53">
        <v>2</v>
      </c>
      <c r="M52" s="53">
        <v>10</v>
      </c>
      <c r="N52" s="53"/>
      <c r="O52" s="53"/>
      <c r="P52" s="53"/>
      <c r="Q52" s="53"/>
      <c r="R52" s="53"/>
      <c r="S52" s="53"/>
    </row>
    <row r="53" spans="1:19" x14ac:dyDescent="0.2">
      <c r="A53" s="53" t="s">
        <v>111</v>
      </c>
      <c r="B53" s="53">
        <f t="shared" si="3"/>
        <v>10</v>
      </c>
      <c r="C53" s="53">
        <v>1</v>
      </c>
      <c r="D53" s="57" t="s">
        <v>180</v>
      </c>
      <c r="E53" s="58">
        <v>2006</v>
      </c>
      <c r="F53" s="57" t="s">
        <v>15</v>
      </c>
      <c r="G53" s="57"/>
      <c r="H53" s="53"/>
      <c r="I53" s="53"/>
      <c r="J53" s="53"/>
      <c r="K53" s="53"/>
      <c r="L53" s="53"/>
      <c r="M53" s="53"/>
      <c r="N53" s="53"/>
      <c r="O53" s="53"/>
      <c r="P53" s="53">
        <v>2</v>
      </c>
      <c r="Q53" s="53">
        <v>10</v>
      </c>
      <c r="R53" s="53"/>
      <c r="S53" s="53"/>
    </row>
    <row r="54" spans="1:19" x14ac:dyDescent="0.2">
      <c r="A54" s="53" t="s">
        <v>189</v>
      </c>
      <c r="B54" s="53">
        <f t="shared" si="3"/>
        <v>9</v>
      </c>
      <c r="C54" s="53">
        <v>1</v>
      </c>
      <c r="D54" s="55" t="s">
        <v>115</v>
      </c>
      <c r="E54" s="56">
        <v>2006</v>
      </c>
      <c r="F54" s="53" t="s">
        <v>15</v>
      </c>
      <c r="G54" s="53" t="s">
        <v>53</v>
      </c>
      <c r="H54" s="53"/>
      <c r="I54" s="53"/>
      <c r="J54" s="53"/>
      <c r="K54" s="53"/>
      <c r="L54" s="53">
        <v>3</v>
      </c>
      <c r="M54" s="53">
        <v>9</v>
      </c>
      <c r="N54" s="53"/>
      <c r="O54" s="53"/>
      <c r="P54" s="53"/>
      <c r="Q54" s="53"/>
      <c r="R54" s="53"/>
      <c r="S54" s="53"/>
    </row>
    <row r="55" spans="1:19" x14ac:dyDescent="0.2">
      <c r="A55" s="53" t="s">
        <v>189</v>
      </c>
      <c r="B55" s="53">
        <f t="shared" si="3"/>
        <v>9</v>
      </c>
      <c r="C55" s="53">
        <v>1</v>
      </c>
      <c r="D55" s="53" t="s">
        <v>136</v>
      </c>
      <c r="E55" s="56">
        <v>2008</v>
      </c>
      <c r="F55" s="53" t="s">
        <v>15</v>
      </c>
      <c r="G55" s="53" t="s">
        <v>137</v>
      </c>
      <c r="H55" s="53"/>
      <c r="I55" s="53"/>
      <c r="J55" s="53"/>
      <c r="K55" s="53"/>
      <c r="L55" s="53"/>
      <c r="M55" s="53"/>
      <c r="N55" s="53">
        <v>3</v>
      </c>
      <c r="O55" s="53">
        <v>9</v>
      </c>
      <c r="P55" s="53"/>
      <c r="Q55" s="53"/>
      <c r="R55" s="53"/>
      <c r="S55" s="53"/>
    </row>
    <row r="56" spans="1:19" x14ac:dyDescent="0.2">
      <c r="A56" s="53" t="s">
        <v>189</v>
      </c>
      <c r="B56" s="53">
        <f t="shared" si="3"/>
        <v>9</v>
      </c>
      <c r="C56" s="53">
        <v>1</v>
      </c>
      <c r="D56" s="53" t="s">
        <v>218</v>
      </c>
      <c r="E56" s="59"/>
      <c r="F56" s="53" t="s">
        <v>15</v>
      </c>
      <c r="G56" s="53" t="s">
        <v>104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60">
        <v>3</v>
      </c>
      <c r="S56" s="60">
        <v>9</v>
      </c>
    </row>
    <row r="57" spans="1:19" x14ac:dyDescent="0.2">
      <c r="A57" s="53" t="s">
        <v>226</v>
      </c>
      <c r="B57" s="53">
        <f t="shared" si="3"/>
        <v>7</v>
      </c>
      <c r="C57" s="53">
        <v>1</v>
      </c>
      <c r="D57" s="55" t="s">
        <v>116</v>
      </c>
      <c r="E57" s="56">
        <v>2007</v>
      </c>
      <c r="F57" s="53" t="s">
        <v>15</v>
      </c>
      <c r="G57" s="53" t="s">
        <v>47</v>
      </c>
      <c r="H57" s="53"/>
      <c r="I57" s="53"/>
      <c r="J57" s="53"/>
      <c r="K57" s="53"/>
      <c r="L57" s="53">
        <v>5</v>
      </c>
      <c r="M57" s="53">
        <v>7</v>
      </c>
      <c r="N57" s="53"/>
      <c r="O57" s="53"/>
      <c r="P57" s="53"/>
      <c r="Q57" s="53"/>
      <c r="R57" s="53"/>
      <c r="S57" s="53"/>
    </row>
    <row r="58" spans="1:19" x14ac:dyDescent="0.2">
      <c r="A58" s="53" t="s">
        <v>157</v>
      </c>
      <c r="B58" s="53">
        <f t="shared" si="3"/>
        <v>6</v>
      </c>
      <c r="C58" s="53">
        <v>1</v>
      </c>
      <c r="D58" s="53" t="s">
        <v>117</v>
      </c>
      <c r="E58" s="56">
        <v>2009</v>
      </c>
      <c r="F58" s="53" t="s">
        <v>15</v>
      </c>
      <c r="G58" s="53" t="s">
        <v>114</v>
      </c>
      <c r="H58" s="53"/>
      <c r="I58" s="53"/>
      <c r="J58" s="53"/>
      <c r="K58" s="53"/>
      <c r="L58" s="53">
        <v>6</v>
      </c>
      <c r="M58" s="53">
        <v>6</v>
      </c>
      <c r="N58" s="53"/>
      <c r="O58" s="53"/>
      <c r="P58" s="53"/>
      <c r="Q58" s="53"/>
      <c r="R58" s="53"/>
      <c r="S58" s="53"/>
    </row>
    <row r="59" spans="1:19" x14ac:dyDescent="0.2">
      <c r="A59" s="49" t="s">
        <v>51</v>
      </c>
      <c r="B59" s="49">
        <f t="shared" si="3"/>
        <v>46</v>
      </c>
      <c r="C59" s="49">
        <v>4</v>
      </c>
      <c r="D59" s="51" t="s">
        <v>72</v>
      </c>
      <c r="E59" s="52">
        <v>2005</v>
      </c>
      <c r="F59" s="49" t="s">
        <v>16</v>
      </c>
      <c r="G59" s="49" t="s">
        <v>49</v>
      </c>
      <c r="H59" s="49"/>
      <c r="I59" s="49"/>
      <c r="J59" s="49">
        <v>1</v>
      </c>
      <c r="K59" s="49">
        <v>12</v>
      </c>
      <c r="L59" s="49"/>
      <c r="M59" s="49"/>
      <c r="N59" s="49">
        <v>1</v>
      </c>
      <c r="O59" s="49">
        <v>12</v>
      </c>
      <c r="P59" s="49">
        <v>2</v>
      </c>
      <c r="Q59" s="49">
        <v>10</v>
      </c>
      <c r="R59" s="49">
        <v>1</v>
      </c>
      <c r="S59" s="49">
        <v>12</v>
      </c>
    </row>
    <row r="60" spans="1:19" x14ac:dyDescent="0.2">
      <c r="A60" s="53" t="s">
        <v>56</v>
      </c>
      <c r="B60" s="53">
        <f t="shared" si="3"/>
        <v>29</v>
      </c>
      <c r="C60" s="53">
        <v>3</v>
      </c>
      <c r="D60" s="55" t="s">
        <v>118</v>
      </c>
      <c r="E60" s="56">
        <v>2005</v>
      </c>
      <c r="F60" s="53" t="s">
        <v>16</v>
      </c>
      <c r="G60" s="53" t="s">
        <v>87</v>
      </c>
      <c r="H60" s="53"/>
      <c r="I60" s="53"/>
      <c r="J60" s="53"/>
      <c r="K60" s="53"/>
      <c r="L60" s="53">
        <v>1</v>
      </c>
      <c r="M60" s="53">
        <v>12</v>
      </c>
      <c r="N60" s="53"/>
      <c r="O60" s="53"/>
      <c r="P60" s="53">
        <v>3</v>
      </c>
      <c r="Q60" s="53">
        <v>9</v>
      </c>
      <c r="R60" s="53">
        <v>4</v>
      </c>
      <c r="S60" s="53">
        <v>8</v>
      </c>
    </row>
    <row r="61" spans="1:19" x14ac:dyDescent="0.2">
      <c r="A61" s="53" t="s">
        <v>57</v>
      </c>
      <c r="B61" s="53">
        <f t="shared" si="3"/>
        <v>22</v>
      </c>
      <c r="C61" s="53">
        <v>2</v>
      </c>
      <c r="D61" s="57" t="s">
        <v>188</v>
      </c>
      <c r="E61" s="58">
        <v>2002</v>
      </c>
      <c r="F61" s="57" t="s">
        <v>16</v>
      </c>
      <c r="G61" s="57" t="s">
        <v>182</v>
      </c>
      <c r="H61" s="53"/>
      <c r="I61" s="53"/>
      <c r="J61" s="53"/>
      <c r="K61" s="53"/>
      <c r="L61" s="53"/>
      <c r="M61" s="53"/>
      <c r="N61" s="53"/>
      <c r="O61" s="53"/>
      <c r="P61" s="53">
        <v>1</v>
      </c>
      <c r="Q61" s="53">
        <v>12</v>
      </c>
      <c r="R61" s="53">
        <v>2</v>
      </c>
      <c r="S61" s="53">
        <v>10</v>
      </c>
    </row>
    <row r="62" spans="1:19" x14ac:dyDescent="0.2">
      <c r="A62" s="53" t="s">
        <v>58</v>
      </c>
      <c r="B62" s="53">
        <f t="shared" si="3"/>
        <v>15</v>
      </c>
      <c r="C62" s="53">
        <v>2</v>
      </c>
      <c r="D62" s="55" t="s">
        <v>75</v>
      </c>
      <c r="E62" s="56">
        <v>2004</v>
      </c>
      <c r="F62" s="53" t="s">
        <v>16</v>
      </c>
      <c r="G62" s="53" t="s">
        <v>49</v>
      </c>
      <c r="H62" s="53"/>
      <c r="I62" s="53"/>
      <c r="J62" s="53">
        <v>3</v>
      </c>
      <c r="K62" s="53">
        <v>9</v>
      </c>
      <c r="L62" s="53"/>
      <c r="M62" s="53"/>
      <c r="N62" s="53"/>
      <c r="O62" s="53"/>
      <c r="P62" s="53"/>
      <c r="Q62" s="53"/>
      <c r="R62" s="53">
        <v>6</v>
      </c>
      <c r="S62" s="53">
        <v>6</v>
      </c>
    </row>
    <row r="63" spans="1:19" x14ac:dyDescent="0.2">
      <c r="A63" s="53" t="s">
        <v>59</v>
      </c>
      <c r="B63" s="53">
        <f t="shared" si="3"/>
        <v>13</v>
      </c>
      <c r="C63" s="53">
        <v>2</v>
      </c>
      <c r="D63" s="57" t="s">
        <v>183</v>
      </c>
      <c r="E63" s="58">
        <v>2005</v>
      </c>
      <c r="F63" s="53" t="s">
        <v>16</v>
      </c>
      <c r="G63" s="57" t="s">
        <v>182</v>
      </c>
      <c r="H63" s="53"/>
      <c r="I63" s="53"/>
      <c r="J63" s="53"/>
      <c r="K63" s="53"/>
      <c r="L63" s="53"/>
      <c r="M63" s="53"/>
      <c r="N63" s="53"/>
      <c r="O63" s="53"/>
      <c r="P63" s="53">
        <v>6</v>
      </c>
      <c r="Q63" s="53">
        <v>6</v>
      </c>
      <c r="R63" s="53">
        <v>5</v>
      </c>
      <c r="S63" s="53">
        <v>7</v>
      </c>
    </row>
    <row r="64" spans="1:19" x14ac:dyDescent="0.2">
      <c r="A64" s="53" t="s">
        <v>91</v>
      </c>
      <c r="B64" s="53">
        <f t="shared" si="3"/>
        <v>12</v>
      </c>
      <c r="C64" s="53">
        <v>1</v>
      </c>
      <c r="D64" s="55" t="s">
        <v>37</v>
      </c>
      <c r="E64" s="56"/>
      <c r="F64" s="53" t="s">
        <v>16</v>
      </c>
      <c r="G64" s="53"/>
      <c r="H64" s="53">
        <v>1</v>
      </c>
      <c r="I64" s="53">
        <v>12</v>
      </c>
      <c r="J64" s="53"/>
      <c r="K64" s="53"/>
      <c r="L64" s="53"/>
      <c r="M64" s="53"/>
      <c r="N64" s="53"/>
      <c r="O64" s="53"/>
      <c r="P64" s="53"/>
      <c r="Q64" s="53"/>
      <c r="R64" s="53"/>
      <c r="S64" s="53"/>
    </row>
    <row r="65" spans="1:19" x14ac:dyDescent="0.2">
      <c r="A65" s="53" t="s">
        <v>227</v>
      </c>
      <c r="B65" s="53">
        <f t="shared" si="3"/>
        <v>10</v>
      </c>
      <c r="C65" s="53">
        <v>1</v>
      </c>
      <c r="D65" s="55" t="s">
        <v>73</v>
      </c>
      <c r="E65" s="56">
        <v>2003</v>
      </c>
      <c r="F65" s="53" t="s">
        <v>16</v>
      </c>
      <c r="G65" s="53" t="s">
        <v>74</v>
      </c>
      <c r="H65" s="53"/>
      <c r="I65" s="53"/>
      <c r="J65" s="53">
        <v>2</v>
      </c>
      <c r="K65" s="53">
        <v>10</v>
      </c>
      <c r="L65" s="53"/>
      <c r="M65" s="53"/>
      <c r="N65" s="53"/>
      <c r="O65" s="53"/>
      <c r="P65" s="53"/>
      <c r="Q65" s="53"/>
      <c r="R65" s="53"/>
      <c r="S65" s="53"/>
    </row>
    <row r="66" spans="1:19" x14ac:dyDescent="0.2">
      <c r="A66" s="53" t="s">
        <v>227</v>
      </c>
      <c r="B66" s="53">
        <f t="shared" si="3"/>
        <v>10</v>
      </c>
      <c r="C66" s="53">
        <v>1</v>
      </c>
      <c r="D66" s="55" t="s">
        <v>38</v>
      </c>
      <c r="E66" s="56"/>
      <c r="F66" s="53" t="s">
        <v>16</v>
      </c>
      <c r="G66" s="53"/>
      <c r="H66" s="53">
        <v>2</v>
      </c>
      <c r="I66" s="53">
        <v>10</v>
      </c>
      <c r="J66" s="53"/>
      <c r="K66" s="53"/>
      <c r="L66" s="53"/>
      <c r="M66" s="53"/>
      <c r="N66" s="53"/>
      <c r="O66" s="53"/>
      <c r="P66" s="53"/>
      <c r="Q66" s="53"/>
      <c r="R66" s="53"/>
      <c r="S66" s="53"/>
    </row>
    <row r="67" spans="1:19" x14ac:dyDescent="0.2">
      <c r="A67" s="53" t="s">
        <v>227</v>
      </c>
      <c r="B67" s="53">
        <f t="shared" si="3"/>
        <v>10</v>
      </c>
      <c r="C67" s="53">
        <v>1</v>
      </c>
      <c r="D67" s="55" t="s">
        <v>119</v>
      </c>
      <c r="E67" s="56">
        <v>2002</v>
      </c>
      <c r="F67" s="53" t="s">
        <v>16</v>
      </c>
      <c r="G67" s="53" t="s">
        <v>87</v>
      </c>
      <c r="H67" s="53"/>
      <c r="I67" s="53"/>
      <c r="J67" s="53"/>
      <c r="K67" s="53"/>
      <c r="L67" s="53">
        <v>2</v>
      </c>
      <c r="M67" s="53">
        <v>10</v>
      </c>
      <c r="N67" s="53"/>
      <c r="O67" s="53"/>
      <c r="P67" s="53"/>
      <c r="Q67" s="53"/>
      <c r="R67" s="53"/>
      <c r="S67" s="53"/>
    </row>
    <row r="68" spans="1:19" x14ac:dyDescent="0.2">
      <c r="A68" s="53" t="s">
        <v>227</v>
      </c>
      <c r="B68" s="53">
        <f t="shared" si="3"/>
        <v>10</v>
      </c>
      <c r="C68" s="53">
        <v>1</v>
      </c>
      <c r="D68" s="55" t="s">
        <v>146</v>
      </c>
      <c r="E68" s="56">
        <v>2003</v>
      </c>
      <c r="F68" s="53" t="s">
        <v>16</v>
      </c>
      <c r="G68" s="53" t="s">
        <v>145</v>
      </c>
      <c r="H68" s="53"/>
      <c r="I68" s="53"/>
      <c r="J68" s="53"/>
      <c r="K68" s="53"/>
      <c r="L68" s="53"/>
      <c r="M68" s="53"/>
      <c r="N68" s="53">
        <v>2</v>
      </c>
      <c r="O68" s="53">
        <v>10</v>
      </c>
      <c r="P68" s="53"/>
      <c r="Q68" s="53"/>
      <c r="R68" s="53"/>
      <c r="S68" s="53"/>
    </row>
    <row r="69" spans="1:19" x14ac:dyDescent="0.2">
      <c r="A69" s="53" t="s">
        <v>228</v>
      </c>
      <c r="B69" s="53">
        <f t="shared" si="3"/>
        <v>9</v>
      </c>
      <c r="C69" s="53">
        <v>1</v>
      </c>
      <c r="D69" s="55" t="s">
        <v>11</v>
      </c>
      <c r="E69" s="56"/>
      <c r="F69" s="53" t="s">
        <v>16</v>
      </c>
      <c r="G69" s="53"/>
      <c r="H69" s="53">
        <v>3</v>
      </c>
      <c r="I69" s="53">
        <v>9</v>
      </c>
      <c r="J69" s="53"/>
      <c r="K69" s="53"/>
      <c r="L69" s="53"/>
      <c r="M69" s="53"/>
      <c r="N69" s="53"/>
      <c r="O69" s="53"/>
      <c r="P69" s="53"/>
      <c r="Q69" s="53"/>
      <c r="R69" s="53"/>
      <c r="S69" s="53"/>
    </row>
    <row r="70" spans="1:19" x14ac:dyDescent="0.2">
      <c r="A70" s="53" t="s">
        <v>228</v>
      </c>
      <c r="B70" s="53">
        <f t="shared" si="3"/>
        <v>9</v>
      </c>
      <c r="C70" s="53">
        <v>1</v>
      </c>
      <c r="D70" s="55" t="s">
        <v>147</v>
      </c>
      <c r="E70" s="56">
        <v>2003</v>
      </c>
      <c r="F70" s="53" t="s">
        <v>16</v>
      </c>
      <c r="G70" s="53" t="s">
        <v>141</v>
      </c>
      <c r="H70" s="53"/>
      <c r="I70" s="53"/>
      <c r="J70" s="53"/>
      <c r="K70" s="53"/>
      <c r="L70" s="53"/>
      <c r="M70" s="53"/>
      <c r="N70" s="53">
        <v>3</v>
      </c>
      <c r="O70" s="53">
        <v>9</v>
      </c>
      <c r="P70" s="53"/>
      <c r="Q70" s="53"/>
      <c r="R70" s="53"/>
      <c r="S70" s="53"/>
    </row>
    <row r="71" spans="1:19" x14ac:dyDescent="0.2">
      <c r="A71" s="53" t="s">
        <v>228</v>
      </c>
      <c r="B71" s="53">
        <f t="shared" si="3"/>
        <v>9</v>
      </c>
      <c r="C71" s="53">
        <v>1</v>
      </c>
      <c r="D71" s="94" t="s">
        <v>238</v>
      </c>
      <c r="E71" s="59"/>
      <c r="F71" s="53" t="s">
        <v>16</v>
      </c>
      <c r="G71" s="94" t="s">
        <v>220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>
        <v>3</v>
      </c>
      <c r="S71" s="60">
        <v>9</v>
      </c>
    </row>
    <row r="72" spans="1:19" x14ac:dyDescent="0.2">
      <c r="A72" s="53" t="s">
        <v>229</v>
      </c>
      <c r="B72" s="53">
        <f t="shared" si="3"/>
        <v>8</v>
      </c>
      <c r="C72" s="53">
        <v>1</v>
      </c>
      <c r="D72" s="55" t="s">
        <v>39</v>
      </c>
      <c r="E72" s="56"/>
      <c r="F72" s="53" t="s">
        <v>16</v>
      </c>
      <c r="G72" s="53"/>
      <c r="H72" s="53">
        <v>4</v>
      </c>
      <c r="I72" s="53">
        <v>8</v>
      </c>
      <c r="J72" s="53"/>
      <c r="K72" s="53"/>
      <c r="L72" s="53"/>
      <c r="M72" s="53"/>
      <c r="N72" s="53"/>
      <c r="O72" s="53"/>
      <c r="P72" s="53"/>
      <c r="Q72" s="53"/>
      <c r="R72" s="61"/>
      <c r="S72" s="61"/>
    </row>
    <row r="73" spans="1:19" x14ac:dyDescent="0.2">
      <c r="A73" s="53" t="s">
        <v>229</v>
      </c>
      <c r="B73" s="53">
        <f t="shared" si="3"/>
        <v>8</v>
      </c>
      <c r="C73" s="53">
        <v>1</v>
      </c>
      <c r="D73" s="55" t="s">
        <v>148</v>
      </c>
      <c r="E73" s="56">
        <v>2005</v>
      </c>
      <c r="F73" s="53" t="s">
        <v>16</v>
      </c>
      <c r="G73" s="53" t="s">
        <v>149</v>
      </c>
      <c r="H73" s="53"/>
      <c r="I73" s="53"/>
      <c r="J73" s="53"/>
      <c r="K73" s="53"/>
      <c r="L73" s="53"/>
      <c r="M73" s="53"/>
      <c r="N73" s="53">
        <v>4</v>
      </c>
      <c r="O73" s="53">
        <v>8</v>
      </c>
      <c r="P73" s="53"/>
      <c r="Q73" s="53"/>
      <c r="R73" s="61"/>
      <c r="S73" s="61"/>
    </row>
    <row r="74" spans="1:19" x14ac:dyDescent="0.2">
      <c r="A74" s="53" t="s">
        <v>229</v>
      </c>
      <c r="B74" s="53">
        <f t="shared" si="3"/>
        <v>8</v>
      </c>
      <c r="C74" s="53">
        <v>1</v>
      </c>
      <c r="D74" s="57" t="s">
        <v>187</v>
      </c>
      <c r="E74" s="58">
        <v>2004</v>
      </c>
      <c r="F74" s="53" t="s">
        <v>16</v>
      </c>
      <c r="G74" s="57" t="s">
        <v>186</v>
      </c>
      <c r="H74" s="53"/>
      <c r="I74" s="53"/>
      <c r="J74" s="53"/>
      <c r="K74" s="53"/>
      <c r="L74" s="53"/>
      <c r="M74" s="53"/>
      <c r="N74" s="53"/>
      <c r="O74" s="53"/>
      <c r="P74" s="53">
        <v>4</v>
      </c>
      <c r="Q74" s="53">
        <v>8</v>
      </c>
      <c r="R74" s="61"/>
      <c r="S74" s="61"/>
    </row>
    <row r="75" spans="1:19" x14ac:dyDescent="0.2">
      <c r="A75" s="53" t="s">
        <v>175</v>
      </c>
      <c r="B75" s="53">
        <f t="shared" si="3"/>
        <v>7</v>
      </c>
      <c r="C75" s="53">
        <v>1</v>
      </c>
      <c r="D75" s="55" t="s">
        <v>150</v>
      </c>
      <c r="E75" s="56">
        <v>2005</v>
      </c>
      <c r="F75" s="53" t="s">
        <v>16</v>
      </c>
      <c r="G75" s="53" t="s">
        <v>151</v>
      </c>
      <c r="H75" s="53"/>
      <c r="I75" s="53"/>
      <c r="J75" s="53"/>
      <c r="K75" s="53"/>
      <c r="L75" s="53"/>
      <c r="M75" s="53"/>
      <c r="N75" s="53">
        <v>5</v>
      </c>
      <c r="O75" s="53">
        <v>7</v>
      </c>
      <c r="P75" s="53"/>
      <c r="Q75" s="53"/>
      <c r="R75" s="61"/>
      <c r="S75" s="61"/>
    </row>
    <row r="76" spans="1:19" x14ac:dyDescent="0.2">
      <c r="A76" s="53" t="s">
        <v>175</v>
      </c>
      <c r="B76" s="53">
        <f t="shared" si="3"/>
        <v>7</v>
      </c>
      <c r="C76" s="53">
        <v>1</v>
      </c>
      <c r="D76" s="57" t="s">
        <v>185</v>
      </c>
      <c r="E76" s="58">
        <v>2005</v>
      </c>
      <c r="F76" s="53" t="s">
        <v>16</v>
      </c>
      <c r="G76" s="57" t="s">
        <v>184</v>
      </c>
      <c r="H76" s="53"/>
      <c r="I76" s="53"/>
      <c r="J76" s="53"/>
      <c r="K76" s="53"/>
      <c r="L76" s="53"/>
      <c r="M76" s="53"/>
      <c r="N76" s="53"/>
      <c r="O76" s="53"/>
      <c r="P76" s="53">
        <v>5</v>
      </c>
      <c r="Q76" s="53">
        <v>7</v>
      </c>
      <c r="R76" s="61"/>
      <c r="S76" s="61"/>
    </row>
    <row r="77" spans="1:19" x14ac:dyDescent="0.2">
      <c r="A77" s="53" t="s">
        <v>174</v>
      </c>
      <c r="B77" s="53">
        <f t="shared" si="3"/>
        <v>6</v>
      </c>
      <c r="C77" s="53">
        <v>1</v>
      </c>
      <c r="D77" s="55" t="s">
        <v>152</v>
      </c>
      <c r="E77" s="56">
        <v>2003</v>
      </c>
      <c r="F77" s="53" t="s">
        <v>16</v>
      </c>
      <c r="G77" s="53" t="s">
        <v>145</v>
      </c>
      <c r="H77" s="53"/>
      <c r="I77" s="53"/>
      <c r="J77" s="53"/>
      <c r="K77" s="53"/>
      <c r="L77" s="53"/>
      <c r="M77" s="53"/>
      <c r="N77" s="53">
        <v>6</v>
      </c>
      <c r="O77" s="53">
        <v>6</v>
      </c>
      <c r="P77" s="53"/>
      <c r="Q77" s="53"/>
      <c r="R77" s="61"/>
      <c r="S77" s="61"/>
    </row>
    <row r="78" spans="1:19" x14ac:dyDescent="0.2">
      <c r="A78" s="53" t="s">
        <v>230</v>
      </c>
      <c r="B78" s="53">
        <f t="shared" si="3"/>
        <v>5</v>
      </c>
      <c r="C78" s="53">
        <v>1</v>
      </c>
      <c r="D78" s="57" t="s">
        <v>181</v>
      </c>
      <c r="E78" s="58">
        <v>2004</v>
      </c>
      <c r="F78" s="53" t="s">
        <v>16</v>
      </c>
      <c r="G78" s="57"/>
      <c r="H78" s="53"/>
      <c r="I78" s="53"/>
      <c r="J78" s="53"/>
      <c r="K78" s="53"/>
      <c r="L78" s="53"/>
      <c r="M78" s="53"/>
      <c r="N78" s="53"/>
      <c r="O78" s="53"/>
      <c r="P78" s="53">
        <v>7</v>
      </c>
      <c r="Q78" s="53">
        <v>5</v>
      </c>
      <c r="R78" s="61"/>
      <c r="S78" s="61"/>
    </row>
    <row r="79" spans="1:19" x14ac:dyDescent="0.2">
      <c r="A79" s="53" t="s">
        <v>230</v>
      </c>
      <c r="B79" s="53">
        <f t="shared" si="3"/>
        <v>5</v>
      </c>
      <c r="C79" s="53">
        <v>1</v>
      </c>
      <c r="D79" s="94" t="s">
        <v>221</v>
      </c>
      <c r="E79" s="59"/>
      <c r="F79" s="53" t="s">
        <v>16</v>
      </c>
      <c r="G79" s="94" t="s">
        <v>49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60">
        <v>7</v>
      </c>
      <c r="S79" s="60">
        <v>5</v>
      </c>
    </row>
    <row r="80" spans="1:19" x14ac:dyDescent="0.2">
      <c r="A80" s="49" t="s">
        <v>51</v>
      </c>
      <c r="B80" s="49">
        <f t="shared" si="3"/>
        <v>42</v>
      </c>
      <c r="C80" s="49">
        <v>4</v>
      </c>
      <c r="D80" s="51" t="s">
        <v>40</v>
      </c>
      <c r="E80" s="52">
        <v>2003</v>
      </c>
      <c r="F80" s="49" t="s">
        <v>17</v>
      </c>
      <c r="G80" s="49" t="s">
        <v>78</v>
      </c>
      <c r="H80" s="49">
        <v>1</v>
      </c>
      <c r="I80" s="49">
        <v>12</v>
      </c>
      <c r="J80" s="49">
        <v>2</v>
      </c>
      <c r="K80" s="49">
        <v>10</v>
      </c>
      <c r="L80" s="49"/>
      <c r="M80" s="49"/>
      <c r="N80" s="49"/>
      <c r="O80" s="49"/>
      <c r="P80" s="49">
        <v>2</v>
      </c>
      <c r="Q80" s="49">
        <v>10</v>
      </c>
      <c r="R80" s="49">
        <v>2</v>
      </c>
      <c r="S80" s="49">
        <v>10</v>
      </c>
    </row>
    <row r="81" spans="1:19" x14ac:dyDescent="0.2">
      <c r="A81" s="53" t="s">
        <v>56</v>
      </c>
      <c r="B81" s="53">
        <f t="shared" si="3"/>
        <v>30</v>
      </c>
      <c r="C81" s="53">
        <v>3</v>
      </c>
      <c r="D81" s="55" t="s">
        <v>124</v>
      </c>
      <c r="E81" s="56">
        <v>2002</v>
      </c>
      <c r="F81" s="53" t="s">
        <v>17</v>
      </c>
      <c r="G81" s="53" t="s">
        <v>125</v>
      </c>
      <c r="H81" s="53"/>
      <c r="I81" s="53"/>
      <c r="J81" s="53"/>
      <c r="K81" s="53"/>
      <c r="L81" s="53">
        <v>3</v>
      </c>
      <c r="M81" s="53">
        <v>9</v>
      </c>
      <c r="N81" s="53"/>
      <c r="O81" s="53"/>
      <c r="P81" s="53">
        <v>3</v>
      </c>
      <c r="Q81" s="53">
        <v>9</v>
      </c>
      <c r="R81" s="53">
        <v>1</v>
      </c>
      <c r="S81" s="53">
        <v>12</v>
      </c>
    </row>
    <row r="82" spans="1:19" x14ac:dyDescent="0.2">
      <c r="A82" s="53" t="s">
        <v>195</v>
      </c>
      <c r="B82" s="53">
        <f t="shared" si="3"/>
        <v>12</v>
      </c>
      <c r="C82" s="53">
        <v>1</v>
      </c>
      <c r="D82" s="55" t="s">
        <v>77</v>
      </c>
      <c r="E82" s="56">
        <v>2005</v>
      </c>
      <c r="F82" s="53" t="s">
        <v>17</v>
      </c>
      <c r="G82" s="53" t="s">
        <v>76</v>
      </c>
      <c r="H82" s="53"/>
      <c r="I82" s="53"/>
      <c r="J82" s="53">
        <v>1</v>
      </c>
      <c r="K82" s="53">
        <v>12</v>
      </c>
      <c r="L82" s="53"/>
      <c r="M82" s="53"/>
      <c r="N82" s="53"/>
      <c r="O82" s="53"/>
      <c r="P82" s="53"/>
      <c r="Q82" s="53"/>
      <c r="R82" s="53"/>
      <c r="S82" s="53"/>
    </row>
    <row r="83" spans="1:19" x14ac:dyDescent="0.2">
      <c r="A83" s="53" t="s">
        <v>195</v>
      </c>
      <c r="B83" s="53">
        <f t="shared" si="3"/>
        <v>12</v>
      </c>
      <c r="C83" s="53">
        <v>1</v>
      </c>
      <c r="D83" s="55" t="s">
        <v>121</v>
      </c>
      <c r="E83" s="56">
        <v>2004</v>
      </c>
      <c r="F83" s="53" t="s">
        <v>17</v>
      </c>
      <c r="G83" s="53" t="s">
        <v>87</v>
      </c>
      <c r="H83" s="53"/>
      <c r="I83" s="53"/>
      <c r="J83" s="53"/>
      <c r="K83" s="53"/>
      <c r="L83" s="53">
        <v>1</v>
      </c>
      <c r="M83" s="53">
        <v>12</v>
      </c>
      <c r="N83" s="53"/>
      <c r="O83" s="53"/>
      <c r="P83" s="53"/>
      <c r="Q83" s="53"/>
      <c r="R83" s="53"/>
      <c r="S83" s="53"/>
    </row>
    <row r="84" spans="1:19" x14ac:dyDescent="0.2">
      <c r="A84" s="53" t="s">
        <v>195</v>
      </c>
      <c r="B84" s="53">
        <f t="shared" si="3"/>
        <v>12</v>
      </c>
      <c r="C84" s="53">
        <v>1</v>
      </c>
      <c r="D84" s="55" t="s">
        <v>142</v>
      </c>
      <c r="E84" s="56">
        <v>2001</v>
      </c>
      <c r="F84" s="53" t="s">
        <v>17</v>
      </c>
      <c r="G84" s="53" t="s">
        <v>132</v>
      </c>
      <c r="H84" s="53"/>
      <c r="I84" s="53"/>
      <c r="J84" s="53"/>
      <c r="K84" s="53"/>
      <c r="L84" s="53"/>
      <c r="M84" s="53"/>
      <c r="N84" s="53">
        <v>1</v>
      </c>
      <c r="O84" s="53">
        <v>12</v>
      </c>
      <c r="P84" s="53"/>
      <c r="Q84" s="53"/>
      <c r="R84" s="53"/>
      <c r="S84" s="53"/>
    </row>
    <row r="85" spans="1:19" x14ac:dyDescent="0.2">
      <c r="A85" s="53" t="s">
        <v>195</v>
      </c>
      <c r="B85" s="53">
        <f t="shared" si="3"/>
        <v>12</v>
      </c>
      <c r="C85" s="53">
        <v>1</v>
      </c>
      <c r="D85" s="57" t="s">
        <v>194</v>
      </c>
      <c r="E85" s="58">
        <v>2003</v>
      </c>
      <c r="F85" s="57" t="s">
        <v>17</v>
      </c>
      <c r="G85" s="57" t="s">
        <v>186</v>
      </c>
      <c r="H85" s="53"/>
      <c r="I85" s="53"/>
      <c r="J85" s="53"/>
      <c r="K85" s="53"/>
      <c r="L85" s="53"/>
      <c r="M85" s="53"/>
      <c r="N85" s="53"/>
      <c r="O85" s="53"/>
      <c r="P85" s="53">
        <v>1</v>
      </c>
      <c r="Q85" s="53">
        <v>12</v>
      </c>
      <c r="R85" s="53"/>
      <c r="S85" s="53"/>
    </row>
    <row r="86" spans="1:19" x14ac:dyDescent="0.2">
      <c r="A86" s="53" t="s">
        <v>154</v>
      </c>
      <c r="B86" s="53">
        <f t="shared" si="3"/>
        <v>10</v>
      </c>
      <c r="C86" s="53">
        <v>1</v>
      </c>
      <c r="D86" s="55" t="s">
        <v>41</v>
      </c>
      <c r="E86" s="56"/>
      <c r="F86" s="53" t="s">
        <v>17</v>
      </c>
      <c r="G86" s="53"/>
      <c r="H86" s="53">
        <v>2</v>
      </c>
      <c r="I86" s="53">
        <v>10</v>
      </c>
      <c r="J86" s="53"/>
      <c r="K86" s="53"/>
      <c r="L86" s="53"/>
      <c r="M86" s="53"/>
      <c r="N86" s="53"/>
      <c r="O86" s="53"/>
      <c r="P86" s="53"/>
      <c r="Q86" s="53"/>
      <c r="R86" s="53"/>
      <c r="S86" s="53"/>
    </row>
    <row r="87" spans="1:19" x14ac:dyDescent="0.2">
      <c r="A87" s="53" t="s">
        <v>154</v>
      </c>
      <c r="B87" s="53">
        <f t="shared" si="3"/>
        <v>10</v>
      </c>
      <c r="C87" s="53">
        <v>1</v>
      </c>
      <c r="D87" s="55" t="s">
        <v>122</v>
      </c>
      <c r="E87" s="56">
        <v>2005</v>
      </c>
      <c r="F87" s="53" t="s">
        <v>17</v>
      </c>
      <c r="G87" s="53" t="s">
        <v>123</v>
      </c>
      <c r="H87" s="53"/>
      <c r="I87" s="53"/>
      <c r="J87" s="53"/>
      <c r="K87" s="53"/>
      <c r="L87" s="53">
        <v>2</v>
      </c>
      <c r="M87" s="53">
        <v>10</v>
      </c>
      <c r="N87" s="53"/>
      <c r="O87" s="53"/>
      <c r="P87" s="53"/>
      <c r="Q87" s="53"/>
      <c r="R87" s="53"/>
      <c r="S87" s="53"/>
    </row>
    <row r="88" spans="1:19" x14ac:dyDescent="0.2">
      <c r="A88" s="53" t="s">
        <v>154</v>
      </c>
      <c r="B88" s="53">
        <f t="shared" si="3"/>
        <v>10</v>
      </c>
      <c r="C88" s="53">
        <v>1</v>
      </c>
      <c r="D88" s="55" t="s">
        <v>143</v>
      </c>
      <c r="E88" s="56">
        <v>2002</v>
      </c>
      <c r="F88" s="53" t="s">
        <v>17</v>
      </c>
      <c r="G88" s="53" t="s">
        <v>137</v>
      </c>
      <c r="H88" s="53"/>
      <c r="I88" s="53"/>
      <c r="J88" s="53"/>
      <c r="K88" s="53"/>
      <c r="L88" s="53"/>
      <c r="M88" s="53"/>
      <c r="N88" s="53">
        <v>2</v>
      </c>
      <c r="O88" s="53">
        <v>10</v>
      </c>
      <c r="P88" s="53"/>
      <c r="Q88" s="53"/>
      <c r="R88" s="53"/>
      <c r="S88" s="53"/>
    </row>
    <row r="89" spans="1:19" x14ac:dyDescent="0.2">
      <c r="A89" s="53" t="s">
        <v>231</v>
      </c>
      <c r="B89" s="53">
        <f t="shared" si="3"/>
        <v>9</v>
      </c>
      <c r="C89" s="53">
        <v>1</v>
      </c>
      <c r="D89" s="55" t="s">
        <v>79</v>
      </c>
      <c r="E89" s="56">
        <v>2003</v>
      </c>
      <c r="F89" s="53" t="s">
        <v>17</v>
      </c>
      <c r="G89" s="53" t="s">
        <v>74</v>
      </c>
      <c r="H89" s="53"/>
      <c r="I89" s="53"/>
      <c r="J89" s="53">
        <v>3</v>
      </c>
      <c r="K89" s="53">
        <v>9</v>
      </c>
      <c r="L89" s="53"/>
      <c r="M89" s="53"/>
      <c r="N89" s="53"/>
      <c r="O89" s="53"/>
      <c r="P89" s="53"/>
      <c r="Q89" s="53"/>
      <c r="R89" s="53"/>
      <c r="S89" s="53"/>
    </row>
    <row r="90" spans="1:19" x14ac:dyDescent="0.2">
      <c r="A90" s="53" t="s">
        <v>231</v>
      </c>
      <c r="B90" s="53">
        <f t="shared" si="3"/>
        <v>9</v>
      </c>
      <c r="C90" s="53">
        <v>1</v>
      </c>
      <c r="D90" s="55" t="s">
        <v>144</v>
      </c>
      <c r="E90" s="56">
        <v>2005</v>
      </c>
      <c r="F90" s="53" t="s">
        <v>17</v>
      </c>
      <c r="G90" s="53" t="s">
        <v>145</v>
      </c>
      <c r="H90" s="53"/>
      <c r="I90" s="53"/>
      <c r="J90" s="53"/>
      <c r="K90" s="53"/>
      <c r="L90" s="53"/>
      <c r="M90" s="53"/>
      <c r="N90" s="53">
        <v>3</v>
      </c>
      <c r="O90" s="53">
        <v>9</v>
      </c>
      <c r="P90" s="53"/>
      <c r="Q90" s="53"/>
      <c r="R90" s="53"/>
      <c r="S90" s="53"/>
    </row>
    <row r="91" spans="1:19" x14ac:dyDescent="0.2">
      <c r="A91" s="53" t="s">
        <v>231</v>
      </c>
      <c r="B91" s="53">
        <f t="shared" si="3"/>
        <v>9</v>
      </c>
      <c r="C91" s="53">
        <v>1</v>
      </c>
      <c r="D91" s="94" t="s">
        <v>222</v>
      </c>
      <c r="E91" s="59"/>
      <c r="F91" s="57" t="s">
        <v>17</v>
      </c>
      <c r="G91" s="60" t="s">
        <v>49</v>
      </c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60">
        <v>3</v>
      </c>
      <c r="S91" s="60">
        <v>9</v>
      </c>
    </row>
    <row r="92" spans="1:19" x14ac:dyDescent="0.2">
      <c r="A92" s="53" t="s">
        <v>232</v>
      </c>
      <c r="B92" s="53">
        <f t="shared" si="3"/>
        <v>8</v>
      </c>
      <c r="C92" s="53">
        <v>1</v>
      </c>
      <c r="D92" s="55" t="s">
        <v>126</v>
      </c>
      <c r="E92" s="56">
        <v>2005</v>
      </c>
      <c r="F92" s="53" t="s">
        <v>17</v>
      </c>
      <c r="G92" s="53" t="s">
        <v>63</v>
      </c>
      <c r="H92" s="53"/>
      <c r="I92" s="53"/>
      <c r="J92" s="53"/>
      <c r="K92" s="53"/>
      <c r="L92" s="53">
        <v>4</v>
      </c>
      <c r="M92" s="53">
        <v>8</v>
      </c>
      <c r="N92" s="53"/>
      <c r="O92" s="53"/>
      <c r="P92" s="53"/>
      <c r="Q92" s="53"/>
      <c r="R92" s="53"/>
      <c r="S92" s="53"/>
    </row>
    <row r="93" spans="1:19" x14ac:dyDescent="0.2">
      <c r="A93" s="53" t="s">
        <v>232</v>
      </c>
      <c r="B93" s="53">
        <f t="shared" si="3"/>
        <v>8</v>
      </c>
      <c r="C93" s="53">
        <v>1</v>
      </c>
      <c r="D93" s="57" t="s">
        <v>193</v>
      </c>
      <c r="E93" s="58">
        <v>2003</v>
      </c>
      <c r="F93" s="57" t="s">
        <v>17</v>
      </c>
      <c r="G93" s="57"/>
      <c r="H93" s="53"/>
      <c r="I93" s="53"/>
      <c r="J93" s="53"/>
      <c r="K93" s="53"/>
      <c r="L93" s="53"/>
      <c r="M93" s="53"/>
      <c r="N93" s="53"/>
      <c r="O93" s="53"/>
      <c r="P93" s="53">
        <v>4</v>
      </c>
      <c r="Q93" s="53">
        <v>8</v>
      </c>
      <c r="R93" s="53"/>
      <c r="S93" s="53"/>
    </row>
    <row r="94" spans="1:19" x14ac:dyDescent="0.2">
      <c r="A94" s="53" t="s">
        <v>155</v>
      </c>
      <c r="B94" s="53">
        <f t="shared" si="3"/>
        <v>7</v>
      </c>
      <c r="C94" s="53">
        <v>1</v>
      </c>
      <c r="D94" s="57" t="s">
        <v>192</v>
      </c>
      <c r="E94" s="58">
        <v>2004</v>
      </c>
      <c r="F94" s="57" t="s">
        <v>17</v>
      </c>
      <c r="G94" s="57"/>
      <c r="H94" s="53"/>
      <c r="I94" s="53"/>
      <c r="J94" s="53"/>
      <c r="K94" s="53"/>
      <c r="L94" s="53"/>
      <c r="M94" s="53"/>
      <c r="N94" s="53"/>
      <c r="O94" s="53"/>
      <c r="P94" s="53">
        <v>5</v>
      </c>
      <c r="Q94" s="53">
        <v>7</v>
      </c>
      <c r="R94" s="53"/>
      <c r="S94" s="53"/>
    </row>
    <row r="95" spans="1:19" x14ac:dyDescent="0.2">
      <c r="A95" s="53" t="s">
        <v>173</v>
      </c>
      <c r="B95" s="53">
        <f t="shared" si="3"/>
        <v>6</v>
      </c>
      <c r="C95" s="53">
        <v>1</v>
      </c>
      <c r="D95" s="57" t="s">
        <v>191</v>
      </c>
      <c r="E95" s="58">
        <v>2005</v>
      </c>
      <c r="F95" s="57" t="s">
        <v>17</v>
      </c>
      <c r="G95" s="57"/>
      <c r="H95" s="53"/>
      <c r="I95" s="53"/>
      <c r="J95" s="53"/>
      <c r="K95" s="53"/>
      <c r="L95" s="53"/>
      <c r="M95" s="53"/>
      <c r="N95" s="53"/>
      <c r="O95" s="53"/>
      <c r="P95" s="53">
        <v>6</v>
      </c>
      <c r="Q95" s="53">
        <v>6</v>
      </c>
      <c r="R95" s="53"/>
      <c r="S95" s="53"/>
    </row>
    <row r="96" spans="1:19" x14ac:dyDescent="0.2">
      <c r="A96" s="53" t="s">
        <v>233</v>
      </c>
      <c r="B96" s="53">
        <f t="shared" si="3"/>
        <v>5</v>
      </c>
      <c r="C96" s="53">
        <v>1</v>
      </c>
      <c r="D96" s="57" t="s">
        <v>190</v>
      </c>
      <c r="E96" s="58">
        <v>2004</v>
      </c>
      <c r="F96" s="57" t="s">
        <v>17</v>
      </c>
      <c r="G96" s="57"/>
      <c r="H96" s="53"/>
      <c r="I96" s="53"/>
      <c r="J96" s="53"/>
      <c r="K96" s="53"/>
      <c r="L96" s="53"/>
      <c r="M96" s="53"/>
      <c r="N96" s="53"/>
      <c r="O96" s="53"/>
      <c r="P96" s="53">
        <v>7</v>
      </c>
      <c r="Q96" s="53">
        <v>5</v>
      </c>
      <c r="R96" s="53"/>
      <c r="S96" s="53"/>
    </row>
    <row r="97" spans="1:19" x14ac:dyDescent="0.2">
      <c r="A97" s="49" t="s">
        <v>51</v>
      </c>
      <c r="B97" s="49">
        <f t="shared" si="3"/>
        <v>45</v>
      </c>
      <c r="C97" s="49">
        <v>4</v>
      </c>
      <c r="D97" s="51" t="s">
        <v>127</v>
      </c>
      <c r="E97" s="52">
        <v>2000</v>
      </c>
      <c r="F97" s="49" t="s">
        <v>42</v>
      </c>
      <c r="G97" s="49" t="s">
        <v>87</v>
      </c>
      <c r="H97" s="49"/>
      <c r="I97" s="49"/>
      <c r="J97" s="49"/>
      <c r="K97" s="49"/>
      <c r="L97" s="49">
        <v>1</v>
      </c>
      <c r="M97" s="49">
        <v>12</v>
      </c>
      <c r="N97" s="49">
        <v>1</v>
      </c>
      <c r="O97" s="49">
        <v>12</v>
      </c>
      <c r="P97" s="49">
        <v>3</v>
      </c>
      <c r="Q97" s="49">
        <v>9</v>
      </c>
      <c r="R97" s="49">
        <v>1</v>
      </c>
      <c r="S97" s="49">
        <v>12</v>
      </c>
    </row>
    <row r="98" spans="1:19" x14ac:dyDescent="0.2">
      <c r="A98" s="53" t="s">
        <v>56</v>
      </c>
      <c r="B98" s="53">
        <f t="shared" si="3"/>
        <v>33</v>
      </c>
      <c r="C98" s="53">
        <v>4</v>
      </c>
      <c r="D98" s="55" t="s">
        <v>128</v>
      </c>
      <c r="E98" s="56">
        <v>1999</v>
      </c>
      <c r="F98" s="53" t="s">
        <v>42</v>
      </c>
      <c r="G98" s="53" t="s">
        <v>129</v>
      </c>
      <c r="H98" s="53"/>
      <c r="I98" s="53"/>
      <c r="J98" s="53"/>
      <c r="K98" s="53"/>
      <c r="L98" s="53">
        <v>2</v>
      </c>
      <c r="M98" s="53">
        <v>10</v>
      </c>
      <c r="N98" s="53">
        <v>4</v>
      </c>
      <c r="O98" s="53">
        <v>8</v>
      </c>
      <c r="P98" s="53">
        <v>5</v>
      </c>
      <c r="Q98" s="53">
        <v>7</v>
      </c>
      <c r="R98" s="53">
        <v>4</v>
      </c>
      <c r="S98" s="53">
        <v>8</v>
      </c>
    </row>
    <row r="99" spans="1:19" x14ac:dyDescent="0.2">
      <c r="A99" s="53" t="s">
        <v>57</v>
      </c>
      <c r="B99" s="53">
        <f t="shared" si="3"/>
        <v>25</v>
      </c>
      <c r="C99" s="53">
        <v>3</v>
      </c>
      <c r="D99" s="55" t="s">
        <v>72</v>
      </c>
      <c r="E99" s="56">
        <v>2005</v>
      </c>
      <c r="F99" s="101" t="s">
        <v>159</v>
      </c>
      <c r="G99" s="53" t="s">
        <v>49</v>
      </c>
      <c r="H99" s="53"/>
      <c r="I99" s="53"/>
      <c r="J99" s="53"/>
      <c r="K99" s="53"/>
      <c r="L99" s="53"/>
      <c r="M99" s="53"/>
      <c r="N99" s="53">
        <v>2</v>
      </c>
      <c r="O99" s="53">
        <v>10</v>
      </c>
      <c r="P99" s="53">
        <v>6</v>
      </c>
      <c r="Q99" s="53">
        <v>6</v>
      </c>
      <c r="R99" s="53">
        <v>3</v>
      </c>
      <c r="S99" s="53">
        <v>9</v>
      </c>
    </row>
    <row r="100" spans="1:19" x14ac:dyDescent="0.2">
      <c r="A100" s="53" t="s">
        <v>236</v>
      </c>
      <c r="B100" s="53">
        <f t="shared" si="3"/>
        <v>12</v>
      </c>
      <c r="C100" s="53">
        <v>1</v>
      </c>
      <c r="D100" s="55" t="s">
        <v>12</v>
      </c>
      <c r="E100" s="56"/>
      <c r="F100" s="53" t="s">
        <v>42</v>
      </c>
      <c r="G100" s="53"/>
      <c r="H100" s="53">
        <v>1</v>
      </c>
      <c r="I100" s="53">
        <v>12</v>
      </c>
      <c r="J100" s="53"/>
      <c r="K100" s="53"/>
      <c r="L100" s="53"/>
      <c r="M100" s="53"/>
      <c r="N100" s="53"/>
      <c r="O100" s="53"/>
      <c r="P100" s="53"/>
      <c r="Q100" s="53"/>
      <c r="R100" s="53"/>
      <c r="S100" s="53"/>
    </row>
    <row r="101" spans="1:19" x14ac:dyDescent="0.2">
      <c r="A101" s="53" t="s">
        <v>236</v>
      </c>
      <c r="B101" s="53">
        <f t="shared" si="3"/>
        <v>12</v>
      </c>
      <c r="C101" s="53">
        <v>1</v>
      </c>
      <c r="D101" s="55" t="s">
        <v>80</v>
      </c>
      <c r="E101" s="56">
        <v>1998</v>
      </c>
      <c r="F101" s="53" t="s">
        <v>42</v>
      </c>
      <c r="G101" s="53" t="s">
        <v>81</v>
      </c>
      <c r="H101" s="53"/>
      <c r="I101" s="53"/>
      <c r="J101" s="53">
        <v>1</v>
      </c>
      <c r="K101" s="53">
        <v>12</v>
      </c>
      <c r="L101" s="53"/>
      <c r="M101" s="53"/>
      <c r="N101" s="53"/>
      <c r="O101" s="53"/>
      <c r="P101" s="53"/>
      <c r="Q101" s="53"/>
      <c r="R101" s="53"/>
      <c r="S101" s="53"/>
    </row>
    <row r="102" spans="1:19" x14ac:dyDescent="0.2">
      <c r="A102" s="53" t="s">
        <v>236</v>
      </c>
      <c r="B102" s="53">
        <f t="shared" si="3"/>
        <v>12</v>
      </c>
      <c r="C102" s="53">
        <v>1</v>
      </c>
      <c r="D102" s="57" t="s">
        <v>196</v>
      </c>
      <c r="E102" s="58">
        <v>1998</v>
      </c>
      <c r="F102" s="53" t="s">
        <v>42</v>
      </c>
      <c r="G102" s="57" t="s">
        <v>197</v>
      </c>
      <c r="H102" s="53"/>
      <c r="I102" s="53"/>
      <c r="J102" s="53"/>
      <c r="K102" s="53"/>
      <c r="L102" s="53"/>
      <c r="M102" s="53"/>
      <c r="N102" s="53"/>
      <c r="O102" s="53"/>
      <c r="P102" s="53">
        <v>1</v>
      </c>
      <c r="Q102" s="53">
        <v>12</v>
      </c>
      <c r="R102" s="101"/>
      <c r="S102" s="101"/>
    </row>
    <row r="103" spans="1:19" x14ac:dyDescent="0.2">
      <c r="A103" s="53" t="s">
        <v>236</v>
      </c>
      <c r="B103" s="53">
        <f t="shared" si="3"/>
        <v>12</v>
      </c>
      <c r="C103" s="53">
        <v>2</v>
      </c>
      <c r="D103" s="57" t="s">
        <v>60</v>
      </c>
      <c r="E103" s="102">
        <v>2007</v>
      </c>
      <c r="F103" s="101" t="s">
        <v>201</v>
      </c>
      <c r="G103" s="57" t="s">
        <v>49</v>
      </c>
      <c r="H103" s="101"/>
      <c r="I103" s="101"/>
      <c r="J103" s="101"/>
      <c r="K103" s="101"/>
      <c r="L103" s="101"/>
      <c r="M103" s="101"/>
      <c r="N103" s="101"/>
      <c r="O103" s="101"/>
      <c r="P103" s="53">
        <v>7</v>
      </c>
      <c r="Q103" s="53">
        <v>5</v>
      </c>
      <c r="R103" s="53">
        <v>5</v>
      </c>
      <c r="S103" s="53">
        <v>7</v>
      </c>
    </row>
    <row r="104" spans="1:19" x14ac:dyDescent="0.2">
      <c r="A104" s="53" t="s">
        <v>237</v>
      </c>
      <c r="B104" s="53">
        <f t="shared" si="3"/>
        <v>10</v>
      </c>
      <c r="C104" s="53">
        <v>1</v>
      </c>
      <c r="D104" s="55" t="s">
        <v>83</v>
      </c>
      <c r="E104" s="56">
        <v>1998</v>
      </c>
      <c r="F104" s="53" t="s">
        <v>42</v>
      </c>
      <c r="G104" s="53" t="s">
        <v>82</v>
      </c>
      <c r="H104" s="53"/>
      <c r="I104" s="53"/>
      <c r="J104" s="53">
        <v>2</v>
      </c>
      <c r="K104" s="53">
        <v>10</v>
      </c>
      <c r="L104" s="53"/>
      <c r="M104" s="53"/>
      <c r="N104" s="53"/>
      <c r="O104" s="53"/>
      <c r="P104" s="53"/>
      <c r="Q104" s="53"/>
      <c r="R104" s="53"/>
      <c r="S104" s="53"/>
    </row>
    <row r="105" spans="1:19" x14ac:dyDescent="0.2">
      <c r="A105" s="53" t="s">
        <v>237</v>
      </c>
      <c r="B105" s="53">
        <f t="shared" si="3"/>
        <v>10</v>
      </c>
      <c r="C105" s="53">
        <v>1</v>
      </c>
      <c r="D105" s="57" t="s">
        <v>198</v>
      </c>
      <c r="E105" s="58"/>
      <c r="F105" s="53" t="s">
        <v>42</v>
      </c>
      <c r="G105" s="57"/>
      <c r="H105" s="53"/>
      <c r="I105" s="53"/>
      <c r="J105" s="53"/>
      <c r="K105" s="53"/>
      <c r="L105" s="53"/>
      <c r="M105" s="53"/>
      <c r="N105" s="53"/>
      <c r="O105" s="53"/>
      <c r="P105" s="53">
        <v>2</v>
      </c>
      <c r="Q105" s="53">
        <v>10</v>
      </c>
      <c r="R105" s="101"/>
      <c r="S105" s="101"/>
    </row>
    <row r="106" spans="1:19" x14ac:dyDescent="0.2">
      <c r="A106" s="53" t="s">
        <v>237</v>
      </c>
      <c r="B106" s="53">
        <f t="shared" si="3"/>
        <v>10</v>
      </c>
      <c r="C106" s="53">
        <v>1</v>
      </c>
      <c r="D106" s="55" t="s">
        <v>224</v>
      </c>
      <c r="E106" s="59"/>
      <c r="F106" s="53" t="s">
        <v>42</v>
      </c>
      <c r="G106" s="53" t="s">
        <v>65</v>
      </c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60">
        <v>2</v>
      </c>
      <c r="S106" s="60">
        <v>10</v>
      </c>
    </row>
    <row r="107" spans="1:19" x14ac:dyDescent="0.2">
      <c r="A107" s="53" t="s">
        <v>156</v>
      </c>
      <c r="B107" s="53">
        <f t="shared" si="3"/>
        <v>9</v>
      </c>
      <c r="C107" s="53">
        <v>1</v>
      </c>
      <c r="D107" s="55" t="s">
        <v>84</v>
      </c>
      <c r="E107" s="56">
        <v>1998</v>
      </c>
      <c r="F107" s="53" t="s">
        <v>42</v>
      </c>
      <c r="G107" s="53" t="s">
        <v>85</v>
      </c>
      <c r="H107" s="53"/>
      <c r="I107" s="53"/>
      <c r="J107" s="53">
        <v>3</v>
      </c>
      <c r="K107" s="53">
        <v>9</v>
      </c>
      <c r="L107" s="53"/>
      <c r="M107" s="53"/>
      <c r="N107" s="53"/>
      <c r="O107" s="53"/>
      <c r="P107" s="53"/>
      <c r="Q107" s="53"/>
      <c r="R107" s="53"/>
      <c r="S107" s="53"/>
    </row>
    <row r="108" spans="1:19" x14ac:dyDescent="0.2">
      <c r="A108" s="53" t="s">
        <v>156</v>
      </c>
      <c r="B108" s="53">
        <f t="shared" si="3"/>
        <v>9</v>
      </c>
      <c r="C108" s="53">
        <v>1</v>
      </c>
      <c r="D108" s="55" t="s">
        <v>153</v>
      </c>
      <c r="E108" s="56">
        <v>2001</v>
      </c>
      <c r="F108" s="101" t="s">
        <v>160</v>
      </c>
      <c r="G108" s="53" t="s">
        <v>140</v>
      </c>
      <c r="H108" s="53"/>
      <c r="I108" s="53"/>
      <c r="J108" s="53"/>
      <c r="K108" s="53"/>
      <c r="L108" s="53"/>
      <c r="M108" s="53"/>
      <c r="N108" s="53">
        <v>3</v>
      </c>
      <c r="O108" s="53">
        <v>9</v>
      </c>
      <c r="P108" s="53"/>
      <c r="Q108" s="53"/>
      <c r="R108" s="53"/>
      <c r="S108" s="53"/>
    </row>
    <row r="109" spans="1:19" x14ac:dyDescent="0.2">
      <c r="A109" s="53" t="s">
        <v>232</v>
      </c>
      <c r="B109" s="53">
        <f t="shared" si="3"/>
        <v>8</v>
      </c>
      <c r="C109" s="53">
        <v>1</v>
      </c>
      <c r="D109" s="55" t="s">
        <v>86</v>
      </c>
      <c r="E109" s="56">
        <v>2001</v>
      </c>
      <c r="F109" s="101" t="s">
        <v>98</v>
      </c>
      <c r="G109" s="53" t="s">
        <v>87</v>
      </c>
      <c r="H109" s="53"/>
      <c r="I109" s="53"/>
      <c r="J109" s="53">
        <v>4</v>
      </c>
      <c r="K109" s="53">
        <v>8</v>
      </c>
      <c r="L109" s="53"/>
      <c r="M109" s="53"/>
      <c r="N109" s="53"/>
      <c r="O109" s="53"/>
      <c r="P109" s="53"/>
      <c r="Q109" s="53"/>
      <c r="R109" s="53"/>
      <c r="S109" s="53"/>
    </row>
    <row r="110" spans="1:19" x14ac:dyDescent="0.2">
      <c r="A110" s="53" t="s">
        <v>232</v>
      </c>
      <c r="B110" s="53">
        <f t="shared" si="3"/>
        <v>8</v>
      </c>
      <c r="C110" s="53">
        <v>1</v>
      </c>
      <c r="D110" s="57" t="s">
        <v>199</v>
      </c>
      <c r="E110" s="58">
        <v>1998</v>
      </c>
      <c r="F110" s="53" t="s">
        <v>42</v>
      </c>
      <c r="G110" s="57" t="s">
        <v>200</v>
      </c>
      <c r="H110" s="53"/>
      <c r="I110" s="53"/>
      <c r="J110" s="53"/>
      <c r="K110" s="53"/>
      <c r="L110" s="53"/>
      <c r="M110" s="53"/>
      <c r="N110" s="53"/>
      <c r="O110" s="53"/>
      <c r="P110" s="53">
        <v>4</v>
      </c>
      <c r="Q110" s="53">
        <v>8</v>
      </c>
      <c r="R110" s="101"/>
      <c r="S110" s="101"/>
    </row>
    <row r="111" spans="1:19" x14ac:dyDescent="0.2">
      <c r="A111" s="53" t="s">
        <v>155</v>
      </c>
      <c r="B111" s="53">
        <f t="shared" ref="B111:B113" si="4">I111+K111+M111+O111+Q111+S111</f>
        <v>7</v>
      </c>
      <c r="C111" s="53">
        <v>1</v>
      </c>
      <c r="D111" s="55" t="s">
        <v>88</v>
      </c>
      <c r="E111" s="56">
        <v>1998</v>
      </c>
      <c r="F111" s="53" t="s">
        <v>42</v>
      </c>
      <c r="G111" s="53" t="s">
        <v>49</v>
      </c>
      <c r="H111" s="53"/>
      <c r="I111" s="53"/>
      <c r="J111" s="53">
        <v>5</v>
      </c>
      <c r="K111" s="53">
        <v>7</v>
      </c>
      <c r="L111" s="53"/>
      <c r="M111" s="53"/>
      <c r="N111" s="53"/>
      <c r="O111" s="53"/>
      <c r="P111" s="53"/>
      <c r="Q111" s="53"/>
      <c r="R111" s="53"/>
      <c r="S111" s="53"/>
    </row>
    <row r="112" spans="1:19" x14ac:dyDescent="0.2">
      <c r="A112" s="53" t="s">
        <v>173</v>
      </c>
      <c r="B112" s="53">
        <f t="shared" si="4"/>
        <v>6</v>
      </c>
      <c r="C112" s="53">
        <v>1</v>
      </c>
      <c r="D112" s="55" t="s">
        <v>89</v>
      </c>
      <c r="E112" s="56">
        <v>2000</v>
      </c>
      <c r="F112" s="53" t="s">
        <v>42</v>
      </c>
      <c r="G112" s="53" t="s">
        <v>49</v>
      </c>
      <c r="H112" s="53"/>
      <c r="I112" s="53"/>
      <c r="J112" s="53">
        <v>6</v>
      </c>
      <c r="K112" s="53">
        <v>6</v>
      </c>
      <c r="L112" s="53"/>
      <c r="M112" s="53"/>
      <c r="N112" s="53"/>
      <c r="O112" s="53"/>
      <c r="P112" s="101"/>
      <c r="Q112" s="101"/>
      <c r="R112" s="101"/>
      <c r="S112" s="101"/>
    </row>
    <row r="113" spans="1:19" x14ac:dyDescent="0.2">
      <c r="A113" s="53" t="s">
        <v>233</v>
      </c>
      <c r="B113" s="53">
        <f t="shared" si="4"/>
        <v>5</v>
      </c>
      <c r="C113" s="53">
        <v>1</v>
      </c>
      <c r="D113" s="55" t="s">
        <v>90</v>
      </c>
      <c r="E113" s="56">
        <v>1999</v>
      </c>
      <c r="F113" s="53" t="s">
        <v>42</v>
      </c>
      <c r="G113" s="53" t="s">
        <v>49</v>
      </c>
      <c r="H113" s="53"/>
      <c r="I113" s="53"/>
      <c r="J113" s="53">
        <v>7</v>
      </c>
      <c r="K113" s="53">
        <v>5</v>
      </c>
      <c r="L113" s="53"/>
      <c r="M113" s="53"/>
      <c r="N113" s="53"/>
      <c r="O113" s="53"/>
      <c r="P113" s="101"/>
      <c r="Q113" s="101"/>
      <c r="R113" s="101"/>
      <c r="S113" s="101"/>
    </row>
    <row r="114" spans="1:19" x14ac:dyDescent="0.2">
      <c r="A114" s="49" t="s">
        <v>51</v>
      </c>
      <c r="B114" s="49">
        <f>I114+K114+M114+1+Q114+S114</f>
        <v>49</v>
      </c>
      <c r="C114" s="50">
        <v>5</v>
      </c>
      <c r="D114" s="51" t="s">
        <v>43</v>
      </c>
      <c r="E114" s="52">
        <v>1999</v>
      </c>
      <c r="F114" s="49" t="s">
        <v>44</v>
      </c>
      <c r="G114" s="49" t="s">
        <v>130</v>
      </c>
      <c r="H114" s="49">
        <v>1</v>
      </c>
      <c r="I114" s="49">
        <v>12</v>
      </c>
      <c r="J114" s="49"/>
      <c r="K114" s="49"/>
      <c r="L114" s="49">
        <v>1</v>
      </c>
      <c r="M114" s="49">
        <v>12</v>
      </c>
      <c r="N114" s="49">
        <v>2</v>
      </c>
      <c r="O114" s="49">
        <v>10</v>
      </c>
      <c r="P114" s="49">
        <v>1</v>
      </c>
      <c r="Q114" s="49">
        <v>12</v>
      </c>
      <c r="R114" s="49">
        <v>1</v>
      </c>
      <c r="S114" s="49">
        <v>12</v>
      </c>
    </row>
    <row r="115" spans="1:19" x14ac:dyDescent="0.2">
      <c r="A115" s="53" t="s">
        <v>50</v>
      </c>
      <c r="B115" s="53">
        <f>I115+K115+M115+O115+Q115+S115</f>
        <v>12</v>
      </c>
      <c r="C115" s="53">
        <v>1</v>
      </c>
      <c r="D115" s="55" t="s">
        <v>93</v>
      </c>
      <c r="E115" s="56">
        <v>1998</v>
      </c>
      <c r="F115" s="53" t="s">
        <v>44</v>
      </c>
      <c r="G115" s="53" t="s">
        <v>94</v>
      </c>
      <c r="H115" s="53"/>
      <c r="I115" s="53"/>
      <c r="J115" s="53">
        <v>1</v>
      </c>
      <c r="K115" s="53">
        <v>12</v>
      </c>
      <c r="L115" s="53"/>
      <c r="M115" s="53"/>
      <c r="N115" s="53"/>
      <c r="O115" s="53"/>
      <c r="P115" s="53"/>
      <c r="Q115" s="53"/>
      <c r="R115" s="53"/>
      <c r="S115" s="53"/>
    </row>
    <row r="116" spans="1:19" x14ac:dyDescent="0.2">
      <c r="A116" s="53" t="s">
        <v>50</v>
      </c>
      <c r="B116" s="101">
        <f>I116+K116+M116+O116+Q116+S116</f>
        <v>12</v>
      </c>
      <c r="C116" s="101">
        <v>1</v>
      </c>
      <c r="D116" s="53" t="s">
        <v>142</v>
      </c>
      <c r="E116" s="103">
        <v>2001</v>
      </c>
      <c r="F116" s="101" t="s">
        <v>161</v>
      </c>
      <c r="G116" s="53" t="s">
        <v>132</v>
      </c>
      <c r="H116" s="101"/>
      <c r="I116" s="101"/>
      <c r="J116" s="101"/>
      <c r="K116" s="101"/>
      <c r="L116" s="101"/>
      <c r="M116" s="101"/>
      <c r="N116" s="53">
        <v>1</v>
      </c>
      <c r="O116" s="53">
        <v>12</v>
      </c>
      <c r="P116" s="53"/>
      <c r="Q116" s="53"/>
      <c r="R116" s="53"/>
      <c r="S116" s="53"/>
    </row>
    <row r="117" spans="1:19" x14ac:dyDescent="0.2">
      <c r="A117" s="53" t="s">
        <v>106</v>
      </c>
      <c r="B117" s="53">
        <f>I117+K117+M117+O117+Q117+S117</f>
        <v>10</v>
      </c>
      <c r="C117" s="53">
        <v>1</v>
      </c>
      <c r="D117" s="55" t="s">
        <v>95</v>
      </c>
      <c r="E117" s="56">
        <v>1998</v>
      </c>
      <c r="F117" s="53" t="s">
        <v>44</v>
      </c>
      <c r="G117" s="53" t="s">
        <v>85</v>
      </c>
      <c r="H117" s="53"/>
      <c r="I117" s="53"/>
      <c r="J117" s="53">
        <v>2</v>
      </c>
      <c r="K117" s="53">
        <v>10</v>
      </c>
      <c r="L117" s="53"/>
      <c r="M117" s="53"/>
      <c r="N117" s="53"/>
      <c r="O117" s="53"/>
      <c r="P117" s="53"/>
      <c r="Q117" s="53"/>
      <c r="R117" s="53"/>
      <c r="S117" s="53"/>
    </row>
    <row r="118" spans="1:19" x14ac:dyDescent="0.2">
      <c r="A118" s="53" t="s">
        <v>106</v>
      </c>
      <c r="B118" s="53">
        <f>I118+K118+M118+O118+Q118+S118</f>
        <v>10</v>
      </c>
      <c r="C118" s="53">
        <v>1</v>
      </c>
      <c r="D118" s="55" t="s">
        <v>234</v>
      </c>
      <c r="E118" s="59"/>
      <c r="F118" s="53" t="s">
        <v>44</v>
      </c>
      <c r="G118" s="53" t="s">
        <v>235</v>
      </c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60">
        <v>2</v>
      </c>
      <c r="S118" s="60">
        <v>10</v>
      </c>
    </row>
    <row r="119" spans="1:19" x14ac:dyDescent="0.2">
      <c r="A119" s="53" t="s">
        <v>91</v>
      </c>
      <c r="B119" s="53">
        <f>I119+K119+M119+O119+Q119+S119</f>
        <v>9</v>
      </c>
      <c r="C119" s="53">
        <v>1</v>
      </c>
      <c r="D119" s="55" t="s">
        <v>96</v>
      </c>
      <c r="E119" s="56">
        <v>2004</v>
      </c>
      <c r="F119" s="101" t="s">
        <v>97</v>
      </c>
      <c r="G119" s="53" t="s">
        <v>85</v>
      </c>
      <c r="H119" s="53"/>
      <c r="I119" s="53"/>
      <c r="J119" s="53">
        <v>3</v>
      </c>
      <c r="K119" s="53">
        <v>9</v>
      </c>
      <c r="L119" s="53"/>
      <c r="M119" s="53"/>
      <c r="N119" s="53"/>
      <c r="O119" s="53"/>
      <c r="P119" s="101"/>
      <c r="Q119" s="101"/>
      <c r="R119" s="101"/>
      <c r="S119" s="101"/>
    </row>
  </sheetData>
  <mergeCells count="7">
    <mergeCell ref="R1:S1"/>
    <mergeCell ref="A1:G1"/>
    <mergeCell ref="H1:I1"/>
    <mergeCell ref="J1:K1"/>
    <mergeCell ref="L1:M1"/>
    <mergeCell ref="N1:O1"/>
    <mergeCell ref="P1:Q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předškoláci</vt:lpstr>
      <vt:lpstr>předškolačky</vt:lpstr>
      <vt:lpstr>mladší školáci</vt:lpstr>
      <vt:lpstr>mladší školačky</vt:lpstr>
      <vt:lpstr>starší školáci</vt:lpstr>
      <vt:lpstr>starší školačky</vt:lpstr>
      <vt:lpstr>junioři</vt:lpstr>
      <vt:lpstr>juniorky</vt:lpstr>
      <vt:lpstr>Všechny kat</vt:lpstr>
      <vt:lpstr>'Všechny kat'!Oblast_tisku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</dc:creator>
  <cp:lastModifiedBy>Uzivatel</cp:lastModifiedBy>
  <cp:lastPrinted>2015-07-10T15:23:22Z</cp:lastPrinted>
  <dcterms:created xsi:type="dcterms:W3CDTF">2013-03-04T21:54:29Z</dcterms:created>
  <dcterms:modified xsi:type="dcterms:W3CDTF">2015-07-11T10:32:43Z</dcterms:modified>
</cp:coreProperties>
</file>